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96" windowWidth="12120" windowHeight="8760" tabRatio="557"/>
  </bookViews>
  <sheets>
    <sheet name="приложение 2" sheetId="1" r:id="rId1"/>
  </sheets>
  <definedNames>
    <definedName name="_xlnm.Print_Titles" localSheetId="0">'приложение 2'!$12:$12</definedName>
    <definedName name="_xlnm.Print_Area" localSheetId="0">'приложение 2'!$A$1:$T$193</definedName>
  </definedNames>
  <calcPr calcId="145621"/>
</workbook>
</file>

<file path=xl/calcChain.xml><?xml version="1.0" encoding="utf-8"?>
<calcChain xmlns="http://schemas.openxmlformats.org/spreadsheetml/2006/main">
  <c r="K47" i="1" l="1"/>
  <c r="J124" i="1" l="1"/>
  <c r="M47" i="1"/>
  <c r="Q47" i="1"/>
  <c r="P47" i="1"/>
  <c r="N47" i="1"/>
  <c r="N182" i="1"/>
  <c r="P182" i="1"/>
  <c r="Q182" i="1"/>
  <c r="M182" i="1"/>
  <c r="K182" i="1"/>
  <c r="I182" i="1"/>
  <c r="R182" i="1" s="1"/>
  <c r="J182" i="1"/>
  <c r="H182" i="1"/>
  <c r="Q117" i="1"/>
  <c r="P117" i="1"/>
  <c r="N117" i="1"/>
  <c r="M117" i="1"/>
  <c r="K117" i="1"/>
  <c r="I117" i="1"/>
  <c r="J117" i="1"/>
  <c r="H117" i="1"/>
  <c r="N14" i="1"/>
  <c r="P14" i="1"/>
  <c r="Q14" i="1"/>
  <c r="M14" i="1"/>
  <c r="I14" i="1"/>
  <c r="R14" i="1" s="1"/>
  <c r="J14" i="1"/>
  <c r="K14" i="1"/>
  <c r="H14" i="1"/>
  <c r="Q186" i="1"/>
  <c r="P186" i="1"/>
  <c r="N186" i="1"/>
  <c r="M186" i="1"/>
  <c r="R186" i="1"/>
  <c r="H47" i="1"/>
  <c r="I186" i="1"/>
  <c r="J186" i="1"/>
  <c r="K186" i="1"/>
  <c r="H186" i="1"/>
  <c r="K35" i="1"/>
  <c r="H33" i="1"/>
  <c r="M124" i="1"/>
  <c r="R124" i="1" s="1"/>
  <c r="I124" i="1"/>
  <c r="K124" i="1"/>
  <c r="H124" i="1"/>
  <c r="M147" i="1"/>
  <c r="R147" i="1" s="1"/>
  <c r="N124" i="1"/>
  <c r="P124" i="1"/>
  <c r="Q124" i="1"/>
  <c r="K33" i="1"/>
  <c r="M33" i="1"/>
  <c r="I33" i="1"/>
  <c r="M35" i="1"/>
  <c r="R35" i="1" s="1"/>
  <c r="I35" i="1"/>
  <c r="I47" i="1"/>
  <c r="M132" i="1"/>
  <c r="I132" i="1"/>
  <c r="I147" i="1"/>
  <c r="M177" i="1"/>
  <c r="I177" i="1"/>
  <c r="R177" i="1" s="1"/>
  <c r="N33" i="1"/>
  <c r="N35" i="1"/>
  <c r="N132" i="1"/>
  <c r="N147" i="1"/>
  <c r="N177" i="1"/>
  <c r="P33" i="1"/>
  <c r="P35" i="1"/>
  <c r="P132" i="1"/>
  <c r="P13" i="1" s="1"/>
  <c r="P147" i="1"/>
  <c r="P177" i="1"/>
  <c r="Q33" i="1"/>
  <c r="Q35" i="1"/>
  <c r="Q132" i="1"/>
  <c r="Q147" i="1"/>
  <c r="Q177" i="1"/>
  <c r="J33" i="1"/>
  <c r="J35" i="1"/>
  <c r="J47" i="1"/>
  <c r="J132" i="1"/>
  <c r="J147" i="1"/>
  <c r="J177" i="1"/>
  <c r="K132" i="1"/>
  <c r="K147" i="1"/>
  <c r="K177" i="1"/>
  <c r="H35" i="1"/>
  <c r="H132" i="1"/>
  <c r="H147" i="1"/>
  <c r="H177" i="1"/>
  <c r="S33" i="1"/>
  <c r="R33" i="1"/>
  <c r="R117" i="1"/>
  <c r="Q13" i="1"/>
  <c r="H13" i="1" l="1"/>
  <c r="K13" i="1"/>
  <c r="I13" i="1"/>
  <c r="J13" i="1"/>
  <c r="N13" i="1"/>
  <c r="M13" i="1" s="1"/>
  <c r="R47" i="1"/>
  <c r="R13" i="1" l="1"/>
</calcChain>
</file>

<file path=xl/sharedStrings.xml><?xml version="1.0" encoding="utf-8"?>
<sst xmlns="http://schemas.openxmlformats.org/spreadsheetml/2006/main" count="880" uniqueCount="306">
  <si>
    <t>пгт Оричи, ул. Юбилейная, д. 10</t>
  </si>
  <si>
    <t>Адрес МКД</t>
  </si>
  <si>
    <t>Год</t>
  </si>
  <si>
    <t>Материал стен</t>
  </si>
  <si>
    <t>Количество этажей</t>
  </si>
  <si>
    <t>Количество подъездов</t>
  </si>
  <si>
    <t>Стоимость капитального ремонта</t>
  </si>
  <si>
    <t>Плановая дата завершения работ</t>
  </si>
  <si>
    <t>ввода в эксплуатацию</t>
  </si>
  <si>
    <t>за счет средств Фонда</t>
  </si>
  <si>
    <t>за счет средств местного бюджета</t>
  </si>
  <si>
    <t>ЧАСТ</t>
  </si>
  <si>
    <t>X</t>
  </si>
  <si>
    <t>Приложение № 2</t>
  </si>
  <si>
    <t>к Программе</t>
  </si>
  <si>
    <t>ПЕРЕЧЕНЬ</t>
  </si>
  <si>
    <t>многоквартирных домов, в отношении которых планируется предоставление финансовой поддержки в рамках Программы</t>
  </si>
  <si>
    <t>Площадь
помещений МКД</t>
  </si>
  <si>
    <t>всего</t>
  </si>
  <si>
    <t>за счет средств бюджета Кировской области</t>
  </si>
  <si>
    <t>Количество жителей, зарегистрированных в МКД на дату утверждения Программы</t>
  </si>
  <si>
    <t>завершения последнего капитального ремонта</t>
  </si>
  <si>
    <t>в том числе жилых помещений, находящихся в собственности граждан</t>
  </si>
  <si>
    <t>в том числе</t>
  </si>
  <si>
    <t>за счет средств ТСЖ, других кооперативов либо собственников помещений в МКД</t>
  </si>
  <si>
    <t>кв.метров</t>
  </si>
  <si>
    <t>человек</t>
  </si>
  <si>
    <t>рублей</t>
  </si>
  <si>
    <t>Итого по Кировской области</t>
  </si>
  <si>
    <t>Итого по муниципальному образованию «Город Киров»</t>
  </si>
  <si>
    <t>Итого по муниципальному  образованию  Оричевский  муниципальный  район Кировской области</t>
  </si>
  <si>
    <t>№      п/п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</si>
  <si>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</si>
  <si>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</si>
  <si>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</si>
  <si>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</si>
  <si>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</si>
  <si>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</si>
  <si>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</si>
  <si>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</si>
  <si>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</si>
  <si>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</si>
  <si>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</si>
  <si>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</si>
  <si>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</si>
  <si>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</si>
  <si>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</si>
  <si>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</si>
  <si>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</si>
  <si>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</si>
  <si>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</si>
  <si>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</si>
  <si>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</si>
  <si>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</si>
  <si>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</si>
  <si>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</si>
  <si>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</si>
  <si>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</si>
  <si>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</si>
  <si>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</si>
  <si>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</si>
  <si>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</si>
  <si>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</si>
  <si>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</si>
  <si>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</si>
  <si>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</si>
  <si>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</si>
  <si>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</si>
  <si>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</si>
  <si>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</si>
  <si>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</si>
  <si>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</si>
  <si>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</si>
  <si>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</si>
  <si>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</si>
  <si>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</si>
  <si>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</si>
  <si>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</si>
  <si>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</si>
  <si>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</si>
  <si>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</si>
  <si>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</si>
  <si>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</si>
  <si>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</si>
  <si>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</si>
  <si>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</si>
  <si>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</si>
  <si>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</si>
  <si>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</si>
  <si>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</si>
  <si>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</si>
  <si>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</si>
  <si>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</si>
  <si>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</si>
  <si>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</si>
  <si>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</si>
  <si>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</si>
  <si>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</si>
  <si>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рублей/ кв.метр</t>
  </si>
  <si>
    <t>Итого по муниципальному образованию городской округ город  Вятские Поляны Кировской области</t>
  </si>
  <si>
    <t>Удельная стоимость капитального ремонта 1 кв. метра общей площади помещений МКД</t>
  </si>
  <si>
    <t>30</t>
  </si>
  <si>
    <t>Итого по муниципальному образованию Белохолуницкое городское поселение  Белохолуницкого района Кировской области</t>
  </si>
  <si>
    <t>Итого по муниципальному образованию Восточное городское поселение Омутнинского района Кировской области</t>
  </si>
  <si>
    <t>Итого по муниципальному  образованию Зуевский муниципальный район Кировской области</t>
  </si>
  <si>
    <t>Итого по муниципальному  образованию Подгорцевское сельское поселение Юрьянского района Кировской области</t>
  </si>
  <si>
    <t>Итого по муниципальному образованию Унинский муниципальный район Кировской области</t>
  </si>
  <si>
    <t>10.2013</t>
  </si>
  <si>
    <t>11.2013</t>
  </si>
  <si>
    <t>12.2013</t>
  </si>
  <si>
    <t>09.2013</t>
  </si>
  <si>
    <t>г. Белая Холуница, ул. Пионерская, д. 1</t>
  </si>
  <si>
    <t>пгт Восточный, ул. Снежная, д. 9</t>
  </si>
  <si>
    <t>г. Вятские Поляны, ул. Азина, д. 60</t>
  </si>
  <si>
    <t>г. Вятские Поляны, ул. Азина, д. 1</t>
  </si>
  <si>
    <t>г. Вятские Поляны, ул. Дзержинского, д. 65</t>
  </si>
  <si>
    <t>г. Вятские Поляны, ул. Ленина, д. 149</t>
  </si>
  <si>
    <t>г. Вятские Поляны, ул. Некрасова, д. 19</t>
  </si>
  <si>
    <t>г. Вятские Поляны, ул. Пароходная, д. 2</t>
  </si>
  <si>
    <t>г. Вятские Поляны, ул. Свободы, д. 7</t>
  </si>
  <si>
    <t>г. Вятские Поляны, ул. Тойменка, д. 7</t>
  </si>
  <si>
    <t>г. Вятские Поляны, ул. Энергетиков, д. 11</t>
  </si>
  <si>
    <t>г. Вятские Поляны, ул. Энергетиков, д. 9</t>
  </si>
  <si>
    <t>п. Соколовка, ул. Центральная, д. 4</t>
  </si>
  <si>
    <t>пгт Косино, ул. Кирова, д. 44</t>
  </si>
  <si>
    <t>с. Мухино, ул. Советская, д. 33</t>
  </si>
  <si>
    <t>пгт Красная Поляна, ул. Дружбы, д. 12</t>
  </si>
  <si>
    <t>пгт Красная Поляна, ул. Коммунальная, д. 16</t>
  </si>
  <si>
    <t>пгт Красная Поляна, ул. Набережная, д. 18</t>
  </si>
  <si>
    <t>п. Вичевщина, ул. Новая, д. 1</t>
  </si>
  <si>
    <t>п. Вичевщина, ул. Октябрьская, д. 4</t>
  </si>
  <si>
    <t>п. Вичевщина, ул. Октябрьская, д. 6</t>
  </si>
  <si>
    <t>п. Вичевщина, ул. Первомайская, д. 7</t>
  </si>
  <si>
    <t>п. Вичевщина, ул. Первомайская, д. 9</t>
  </si>
  <si>
    <t>п. Вичевщина, ул. Юбилейная, д. 6</t>
  </si>
  <si>
    <t>п. Вичевщина, ул. Юбилейная, д. 8</t>
  </si>
  <si>
    <t>п. Речной, ул Новая, д. 1</t>
  </si>
  <si>
    <t>пгт Нижнеивкино, ул. Курортная, д. 1</t>
  </si>
  <si>
    <t>пгт Нижнеивкино, ул. Курортная, д. 9</t>
  </si>
  <si>
    <t>с. Березник, ул. Юбилейная, д. 19</t>
  </si>
  <si>
    <t>с. Березник, ул. Юбилейная, д. 21</t>
  </si>
  <si>
    <t>п. Быстряги, ул. Советская, д. 3</t>
  </si>
  <si>
    <t>п. Колос, д. 3</t>
  </si>
  <si>
    <t>п. Сосновый Бор, д. 1</t>
  </si>
  <si>
    <t>п. Торфяной, ул. Юбилейная, д. 30</t>
  </si>
  <si>
    <t>п. Юбилейный, д. 13</t>
  </si>
  <si>
    <t>пгт Мирный, пер. Комсомольский, д. 1</t>
  </si>
  <si>
    <t>пгт Мирный, пер. Комсомольский, д. 3</t>
  </si>
  <si>
    <t>пгт Мирный, пер. Комсомольский, д. 5</t>
  </si>
  <si>
    <t>пгт Мирный, ул. Гагарина, д. 4</t>
  </si>
  <si>
    <t>пгт Мирный, ул. Гагарина, д. 6</t>
  </si>
  <si>
    <t>пгт Мирный, ул. Первомайская, д. 6</t>
  </si>
  <si>
    <t>пгт Мирный, ул. Первомайская, д. 8</t>
  </si>
  <si>
    <t>пгт Мирный, ул. Радченко, д. 12</t>
  </si>
  <si>
    <t>пгт Мирный, ул. Радченко, д. 14</t>
  </si>
  <si>
    <t>пгт Мирный, ул. Радченко, д. 17</t>
  </si>
  <si>
    <t>пгт Мирный, ул. Радченко, д. 31</t>
  </si>
  <si>
    <t>пгт Мирный, ул. Радченко, д. 35</t>
  </si>
  <si>
    <t>пгт Оричи, ул. 8 Марта, д. 22</t>
  </si>
  <si>
    <t>пгт Оричи, ул. 8 Марта, д. 24</t>
  </si>
  <si>
    <t>пгт Оричи, ул. Молодой Гвардии, д. 59</t>
  </si>
  <si>
    <t>пгт Оричи, ул. Юбилейная, д. 11</t>
  </si>
  <si>
    <t>пгт Оричи, ул. Юбилейная, д. 2</t>
  </si>
  <si>
    <t>пгт Оричи, ул. Юбилейная, д. 3</t>
  </si>
  <si>
    <t>пгт Оричи, ул. Юбилейная, д. 5</t>
  </si>
  <si>
    <t>с. Истобенск, ул. Труда, д. 15</t>
  </si>
  <si>
    <t>с. Коршик, ул. Зеленая, д. 2</t>
  </si>
  <si>
    <t>с. Коршик, ул. Зеленая, д. 4</t>
  </si>
  <si>
    <t>д. Подгорцы, ул. Кольцевая, д. 3</t>
  </si>
  <si>
    <t>д. Подгорцы, ул. Кольцевая, д. 5</t>
  </si>
  <si>
    <t>д. Подгорцы, ул. Кольцевая, д. 6</t>
  </si>
  <si>
    <t>д. Подгорцы, ул. Кольцевая, д. 7</t>
  </si>
  <si>
    <t>пгт Уни, ул. Кирова, д. 53</t>
  </si>
  <si>
    <t>г. Уржум, ул. Дрелевского, д. 54</t>
  </si>
  <si>
    <t>г. Уржум, ул. Комсомольская, д. 2</t>
  </si>
  <si>
    <t>г. Киров, ул. Володарского, д. 162</t>
  </si>
  <si>
    <t>г. Киров, ул. Воровского, д. 72</t>
  </si>
  <si>
    <t>г. Киров, ул. Воровского, д. 91</t>
  </si>
  <si>
    <t>г. Киров, ул. Дерендяева, д. 59</t>
  </si>
  <si>
    <t>г. Киров, ул. Дружбы, д. 10</t>
  </si>
  <si>
    <t>г. Киров, ул. Ивана Попова, д. 27</t>
  </si>
  <si>
    <t>г. Киров, ул. Ивана Попова, д. 4</t>
  </si>
  <si>
    <t>г. Киров, ул. Карла Маркса, д. 20</t>
  </si>
  <si>
    <t>г. Киров, ул. Карла Маркса, д. 3</t>
  </si>
  <si>
    <t>г. Киров, ул. Карла Маркса, д. 52</t>
  </si>
  <si>
    <t>г. Киров, ул. Карла Маркса, д. 54</t>
  </si>
  <si>
    <t>г. Киров, ул. Красина, д. 43</t>
  </si>
  <si>
    <t>г. Киров, ул. Красина, д. 55</t>
  </si>
  <si>
    <t>г. Киров, ул. Красноармейская, д. 59</t>
  </si>
  <si>
    <t>г. Киров, ул. Левитана, д. 1</t>
  </si>
  <si>
    <t>г. Киров, ул. Левитана, д. 5</t>
  </si>
  <si>
    <t>г. Киров, ул. Ленина, д. 125</t>
  </si>
  <si>
    <t>г. Киров, ул. Ломоносова, д. 33</t>
  </si>
  <si>
    <t>г. Киров, ул. Маклина, д. 29</t>
  </si>
  <si>
    <t>г. Киров, ул. Менделеева, д. 29</t>
  </si>
  <si>
    <t>г. Киров, ул. Металлургов, д. 12</t>
  </si>
  <si>
    <t>г. Киров, ул. Мопра, д. 65</t>
  </si>
  <si>
    <t>г. Киров, ул. Московская, д. 144</t>
  </si>
  <si>
    <t>г. Киров, ул. Московская, д. 2</t>
  </si>
  <si>
    <t>г. Киров, ул. Октябрьская (Нововятск), д. 23</t>
  </si>
  <si>
    <t>г. Киров, ул. Пролетарская, д. 55</t>
  </si>
  <si>
    <t>г. Киров, ул. Свердлова, д. 17</t>
  </si>
  <si>
    <t>г. Киров, ул. Свердлова, д. 32</t>
  </si>
  <si>
    <t>г. Киров, ул. Советская (Нововятск), д. 15</t>
  </si>
  <si>
    <t>г. Киров, ул. Советская, д. 18</t>
  </si>
  <si>
    <t>г. Киров, ул. Советская, д. 29</t>
  </si>
  <si>
    <t>г. Киров, ул. Советская, д. 66</t>
  </si>
  <si>
    <t>г. Киров, ул. Тренера Пушкарева, д. 10</t>
  </si>
  <si>
    <t>г. Киров, ул. Тренера Пушкарева, д. 3</t>
  </si>
  <si>
    <t>г. Киров, ул. Циолковского, д. 2</t>
  </si>
  <si>
    <t>г. Киров, ул. Циолковского, д. 6</t>
  </si>
  <si>
    <t>г. Киров, ул. Шинников, д. 29</t>
  </si>
  <si>
    <t>г. Киров, ул. Шинников, д. 39</t>
  </si>
  <si>
    <t>г. Киров, ул. Шинников, д. 41</t>
  </si>
  <si>
    <t>г. Киров, ул. Щорса, д. 47</t>
  </si>
  <si>
    <t>г. Киров, ул. Ленина, д. 172, корп. Б</t>
  </si>
  <si>
    <t>г. Киров, ул. Мопра (Нововятск), д. 12,        корп. а</t>
  </si>
  <si>
    <t>г. Киров, ул. Московская, д. 1, корп. а</t>
  </si>
  <si>
    <t>г. Киров, ул. Мопра (Нововятск), д. 7, корп. а</t>
  </si>
  <si>
    <t>г. Киров, ул. Некрасова, д. 32, корп. А</t>
  </si>
  <si>
    <t>г. Киров, ул. Преображенская, д. 35, корп. А</t>
  </si>
  <si>
    <t>г. Киров, ул. Советская (Нововятск), д. 11, корп. б</t>
  </si>
  <si>
    <t>г. Киров, ул. Советская, д. 41, корп. Б</t>
  </si>
  <si>
    <t>г. Киров, ул. Сурикова, д. 20, корп. б</t>
  </si>
  <si>
    <t>микрорайон Лянгасово, проезд Молодежный, д. 10</t>
  </si>
  <si>
    <t>микрорайон Лянгасово, проезд Молодежный, д. 4</t>
  </si>
  <si>
    <t>микрорайон Лянгасово, ул. Горького, д. 20</t>
  </si>
  <si>
    <t>микрорайон Лянгасово, ул. Кошевого, д. 30</t>
  </si>
  <si>
    <t>микрорайон Лянгасово, ул. Кошевого, д. 51</t>
  </si>
  <si>
    <t>микрорайон Лянгасово, ул. Ленина, д. 19</t>
  </si>
  <si>
    <t>микрорайон Лянгасово, ул. Ленина, д. 21</t>
  </si>
  <si>
    <t>микрорайон Лянгасово, ул. Ленина, д. 22</t>
  </si>
  <si>
    <t>п. Сосновый, ул. Новая, д. 6</t>
  </si>
  <si>
    <t>с. Бахта, ул. Советская, д. 10</t>
  </si>
  <si>
    <t>с. Бахта, ул. Советская, д. 14</t>
  </si>
  <si>
    <t>г. Белая Холуница, ул. Ленина, д. 28, корп. А</t>
  </si>
  <si>
    <t>г. Белая Холуница, ул. Механизаторов, д. 34</t>
  </si>
  <si>
    <t>г. Белая Холуница, ул. Механизаторов, д. 4</t>
  </si>
  <si>
    <t>г. Белая Холуница, ул. Молодежная, д. 2</t>
  </si>
  <si>
    <t>г. Белая Холуница, ул. Молодежная, д. 4</t>
  </si>
  <si>
    <t>г. Белая Холуница, ул. Пионерская, д. 3</t>
  </si>
  <si>
    <t>г. Белая Холуница, ул. Победы, д. 13</t>
  </si>
  <si>
    <t>г. Белая Холуница, ул. Победы, д. 9</t>
  </si>
  <si>
    <t>г. Белая Холуница, ул. Пролетарская, д. 12</t>
  </si>
  <si>
    <t>г. Белая Холуница, ул. Пролетарская, д. 17</t>
  </si>
  <si>
    <t>г. Белая Холуница, ул. Пролетарская, д.3</t>
  </si>
  <si>
    <t>г. Белая Холуница, ул. Пролетарская, д. 51</t>
  </si>
  <si>
    <t>г. Белая Холуница, ул. Строителей, д. 14</t>
  </si>
  <si>
    <t>г. Белая Холуница, ул. Строителей, д. 16</t>
  </si>
  <si>
    <t>г. Белая Холуница, ул. Чапаева, д. 11</t>
  </si>
  <si>
    <t>г. Белая Холуница, ул. Энгельса, д. 4</t>
  </si>
  <si>
    <t>г. Белая Холуница, ул. Юбилейная, д. 4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</si>
  <si>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</si>
  <si>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</si>
  <si>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</si>
  <si>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</si>
  <si>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</si>
  <si>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</si>
  <si>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</si>
  <si>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</si>
  <si>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</si>
  <si>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</si>
  <si>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</si>
  <si>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</si>
  <si>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</si>
  <si>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</si>
  <si>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г. Киров, пер. Крайний, д. 10</t>
  </si>
  <si>
    <t>г. Киров, пр-кт Октябрьский, д. 118</t>
  </si>
  <si>
    <t>г. Киров, пр-кт Октябрьский, д. 98</t>
  </si>
  <si>
    <t>г. Киров, сл. Корчемкино, д. 6</t>
  </si>
  <si>
    <r>
      <t>г. Киров, ул. Некрасова, д. 18,</t>
    </r>
    <r>
      <rPr>
        <sz val="11"/>
        <color indexed="8"/>
        <rFont val="Times New Roman"/>
        <family val="1"/>
        <charset val="204"/>
      </rPr>
      <t xml:space="preserve"> корп. А</t>
    </r>
  </si>
  <si>
    <t xml:space="preserve">г. Киров, ул. Воровского, д. 48, корп. А </t>
  </si>
  <si>
    <r>
      <t>г. Киров, ул. Карла Маркса, д. 23,</t>
    </r>
    <r>
      <rPr>
        <sz val="11"/>
        <color indexed="8"/>
        <rFont val="Times New Roman"/>
        <family val="1"/>
        <charset val="204"/>
      </rPr>
      <t xml:space="preserve"> корп. А</t>
    </r>
  </si>
  <si>
    <r>
      <t xml:space="preserve">г. Киров, ул. Розы Люксембург, д. 68, корп. </t>
    </r>
    <r>
      <rPr>
        <sz val="11"/>
        <color indexed="8"/>
        <rFont val="Times New Roman"/>
        <family val="1"/>
        <charset val="204"/>
      </rPr>
      <t>А</t>
    </r>
  </si>
  <si>
    <t>106</t>
  </si>
  <si>
    <t>107</t>
  </si>
  <si>
    <t>108</t>
  </si>
  <si>
    <t>109</t>
  </si>
  <si>
    <t>110</t>
  </si>
  <si>
    <t>111</t>
  </si>
  <si>
    <t>112</t>
  </si>
  <si>
    <t>пгт Красная Поляна, ул. Дружбы, д. 9</t>
  </si>
  <si>
    <t>пгт Красная Поляна, ул. Дружбы, д. 19</t>
  </si>
  <si>
    <t>пгт Красная Поляна, ул. Коммунальная, д. 10</t>
  </si>
  <si>
    <t>пгт Красная Поляна, ул. Радужная, д. 11</t>
  </si>
  <si>
    <t>п. Вичевщина, ул. Юбилейная, д. 8, корп. А</t>
  </si>
  <si>
    <t>п. Вичевщина, ул. Октябрьская, д. 5, корп. А</t>
  </si>
  <si>
    <t>пгт Мирный, ул. Первомайская, д. 1, корп. а</t>
  </si>
  <si>
    <t>пгт Уни, ул. Кирова, д. 4</t>
  </si>
  <si>
    <t>пгт Уни, ул. Кирова, д. 6</t>
  </si>
  <si>
    <t>г. Зуевка, ул. Юбилейная, д. 1</t>
  </si>
  <si>
    <t>г. Зуевка, ул. Юбилейная, д. 2</t>
  </si>
  <si>
    <t>г. Зуевка, ул. Юбилейная, д. 3</t>
  </si>
  <si>
    <t>Общая площадь МКД – всего</t>
  </si>
  <si>
    <t xml:space="preserve">Вид ремонта (ЧАСТ – частичный, КОМПЛ – комплексный)  </t>
  </si>
  <si>
    <t>Предельная стоимость капитального ремонта       1 кв. метра общей площади помещений МКД</t>
  </si>
  <si>
    <t>каменные, кирпичные</t>
  </si>
  <si>
    <t>деревянные</t>
  </si>
  <si>
    <t>блочные</t>
  </si>
  <si>
    <t>панельные</t>
  </si>
  <si>
    <t>г. Вятские Поляны, микрорайон Центральный, д.3</t>
  </si>
  <si>
    <t>Итого по муниципальному  образованию Куменский муниципальный район Кировской области</t>
  </si>
  <si>
    <t>________________</t>
  </si>
  <si>
    <t>Итого по Муниципальному образованию Уржумское городское поселение Уржумского района Кировской области</t>
  </si>
  <si>
    <t>Итого по Муниципальному  образованию Краснополянское городское поселение Вятскополянского района Кировской области</t>
  </si>
  <si>
    <t>г. Киров, ул. Свердлова, д. 24, корп.А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</si>
</sst>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"/>
    <numFmt numFmtId="165" formatCode="###\ ###\ ###\ ##0.00"/>
    <numFmt numFmtId="166" formatCode="#####\ ###\ ###\ ##0.00"/>
    <numFmt numFmtId="167" formatCode="######\ ###\ ###\ ##0.00"/>
  </numFmts>
  <fonts count="9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49" fontId="1" fillId="0" borderId="1" xfId="0" applyNumberFormat="1" applyFont="1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/>
    <xf numFmtId="1" fontId="1" fillId="0" borderId="1" xfId="0" applyNumberFormat="1" applyFont="1" applyFill="1" applyBorder="1" applyAlignment="1">
      <alignment horizontal="center" vertical="top"/>
    </xf>
    <xf numFmtId="49" fontId="0" fillId="0" borderId="0" xfId="0" applyNumberFormat="1" applyFill="1" applyAlignment="1">
      <alignment vertical="top"/>
    </xf>
    <xf numFmtId="0" fontId="0" fillId="0" borderId="0" xfId="0" applyFill="1" applyAlignment="1">
      <alignment horizontal="left" vertical="top"/>
    </xf>
    <xf numFmtId="1" fontId="0" fillId="0" borderId="0" xfId="0" applyNumberFormat="1" applyFill="1" applyAlignment="1">
      <alignment horizontal="center" vertical="top"/>
    </xf>
    <xf numFmtId="0" fontId="0" fillId="0" borderId="0" xfId="0" applyFill="1" applyAlignment="1">
      <alignment horizontal="center"/>
    </xf>
    <xf numFmtId="3" fontId="0" fillId="0" borderId="0" xfId="0" applyNumberFormat="1" applyFill="1" applyAlignment="1">
      <alignment horizontal="center"/>
    </xf>
    <xf numFmtId="3" fontId="1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Fill="1" applyAlignment="1"/>
    <xf numFmtId="1" fontId="3" fillId="0" borderId="0" xfId="0" applyNumberFormat="1" applyFont="1" applyFill="1" applyAlignment="1">
      <alignment horizontal="center" vertical="top"/>
    </xf>
    <xf numFmtId="0" fontId="3" fillId="0" borderId="0" xfId="0" applyFont="1" applyFill="1" applyAlignment="1">
      <alignment horizontal="center"/>
    </xf>
    <xf numFmtId="3" fontId="3" fillId="0" borderId="0" xfId="0" applyNumberFormat="1" applyFont="1" applyFill="1" applyAlignment="1">
      <alignment horizontal="center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justify"/>
    </xf>
    <xf numFmtId="3" fontId="1" fillId="0" borderId="1" xfId="0" applyNumberFormat="1" applyFont="1" applyFill="1" applyBorder="1" applyAlignment="1">
      <alignment horizontal="center" vertical="top" textRotation="90" wrapText="1"/>
    </xf>
    <xf numFmtId="3" fontId="1" fillId="0" borderId="1" xfId="0" applyNumberFormat="1" applyFont="1" applyFill="1" applyBorder="1" applyAlignment="1">
      <alignment horizontal="center" vertical="justify"/>
    </xf>
    <xf numFmtId="3" fontId="1" fillId="0" borderId="1" xfId="0" applyNumberFormat="1" applyFont="1" applyFill="1" applyBorder="1" applyAlignment="1">
      <alignment horizontal="center" vertical="top" textRotation="90"/>
    </xf>
    <xf numFmtId="0" fontId="1" fillId="0" borderId="1" xfId="0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quotePrefix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 vertical="top" wrapText="1"/>
    </xf>
    <xf numFmtId="49" fontId="1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top"/>
    </xf>
    <xf numFmtId="1" fontId="1" fillId="0" borderId="0" xfId="0" applyNumberFormat="1" applyFont="1" applyFill="1" applyBorder="1" applyAlignment="1">
      <alignment horizontal="center" vertical="top"/>
    </xf>
    <xf numFmtId="165" fontId="1" fillId="0" borderId="0" xfId="0" applyNumberFormat="1" applyFont="1" applyFill="1" applyBorder="1" applyAlignment="1">
      <alignment horizontal="right" vertical="top"/>
    </xf>
    <xf numFmtId="3" fontId="1" fillId="0" borderId="0" xfId="0" applyNumberFormat="1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wrapText="1"/>
    </xf>
    <xf numFmtId="3" fontId="1" fillId="0" borderId="0" xfId="0" applyNumberFormat="1" applyFont="1" applyFill="1" applyBorder="1" applyAlignment="1">
      <alignment horizontal="right" vertical="top"/>
    </xf>
    <xf numFmtId="0" fontId="1" fillId="0" borderId="0" xfId="0" quotePrefix="1" applyFont="1" applyFill="1" applyBorder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left" vertical="top" wrapText="1"/>
    </xf>
    <xf numFmtId="0" fontId="0" fillId="2" borderId="0" xfId="0" applyFill="1" applyAlignment="1">
      <alignment vertical="top"/>
    </xf>
    <xf numFmtId="0" fontId="0" fillId="0" borderId="0" xfId="0" applyFill="1" applyAlignment="1">
      <alignment horizontal="center"/>
    </xf>
    <xf numFmtId="0" fontId="8" fillId="0" borderId="1" xfId="0" applyFont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1" fontId="1" fillId="2" borderId="1" xfId="0" applyNumberFormat="1" applyFont="1" applyFill="1" applyBorder="1" applyAlignment="1">
      <alignment horizontal="center" vertical="top"/>
    </xf>
    <xf numFmtId="0" fontId="1" fillId="2" borderId="1" xfId="0" quotePrefix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8" fillId="0" borderId="1" xfId="0" quotePrefix="1" applyFont="1" applyBorder="1" applyAlignment="1">
      <alignment horizontal="center" vertical="top"/>
    </xf>
    <xf numFmtId="0" fontId="8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quotePrefix="1" applyFont="1" applyFill="1" applyBorder="1" applyAlignment="1">
      <alignment horizontal="center" vertical="top"/>
    </xf>
    <xf numFmtId="0" fontId="1" fillId="2" borderId="2" xfId="0" applyFont="1" applyFill="1" applyBorder="1" applyAlignment="1">
      <alignment vertical="top"/>
    </xf>
    <xf numFmtId="0" fontId="0" fillId="2" borderId="3" xfId="0" applyFill="1" applyBorder="1" applyAlignment="1">
      <alignment vertical="top" wrapText="1"/>
    </xf>
    <xf numFmtId="3" fontId="1" fillId="2" borderId="1" xfId="0" applyNumberFormat="1" applyFont="1" applyFill="1" applyBorder="1" applyAlignment="1">
      <alignment horizontal="center" vertical="top"/>
    </xf>
    <xf numFmtId="3" fontId="0" fillId="2" borderId="0" xfId="0" applyNumberFormat="1" applyFill="1"/>
    <xf numFmtId="0" fontId="0" fillId="2" borderId="0" xfId="0" applyFill="1"/>
    <xf numFmtId="3" fontId="1" fillId="0" borderId="1" xfId="0" applyNumberFormat="1" applyFont="1" applyFill="1" applyBorder="1" applyAlignment="1">
      <alignment horizontal="center" vertical="top"/>
    </xf>
    <xf numFmtId="4" fontId="1" fillId="2" borderId="1" xfId="0" applyNumberFormat="1" applyFont="1" applyFill="1" applyBorder="1" applyAlignment="1">
      <alignment horizontal="center" vertical="top"/>
    </xf>
    <xf numFmtId="165" fontId="1" fillId="0" borderId="1" xfId="0" applyNumberFormat="1" applyFont="1" applyFill="1" applyBorder="1" applyAlignment="1">
      <alignment horizontal="center" vertical="top"/>
    </xf>
    <xf numFmtId="164" fontId="1" fillId="0" borderId="1" xfId="0" applyNumberFormat="1" applyFont="1" applyFill="1" applyBorder="1" applyAlignment="1">
      <alignment horizontal="center" vertical="top"/>
    </xf>
    <xf numFmtId="165" fontId="8" fillId="0" borderId="1" xfId="0" applyNumberFormat="1" applyFont="1" applyBorder="1" applyAlignment="1">
      <alignment horizontal="center" vertical="top"/>
    </xf>
    <xf numFmtId="166" fontId="1" fillId="2" borderId="1" xfId="0" applyNumberFormat="1" applyFont="1" applyFill="1" applyBorder="1" applyAlignment="1">
      <alignment horizontal="center" vertical="top"/>
    </xf>
    <xf numFmtId="167" fontId="1" fillId="2" borderId="1" xfId="0" applyNumberFormat="1" applyFont="1" applyFill="1" applyBorder="1" applyAlignment="1">
      <alignment horizontal="center" vertical="top"/>
    </xf>
    <xf numFmtId="165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/>
    </xf>
    <xf numFmtId="0" fontId="0" fillId="0" borderId="0" xfId="0" applyFill="1" applyAlignment="1">
      <alignment horizontal="center"/>
    </xf>
    <xf numFmtId="0" fontId="1" fillId="0" borderId="1" xfId="0" applyFont="1" applyFill="1" applyBorder="1" applyAlignment="1">
      <alignment horizontal="center" vertical="top" textRotation="90"/>
    </xf>
    <xf numFmtId="0" fontId="0" fillId="0" borderId="1" xfId="0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justify"/>
    </xf>
    <xf numFmtId="0" fontId="0" fillId="0" borderId="1" xfId="0" applyFill="1" applyBorder="1" applyAlignment="1">
      <alignment vertical="justify"/>
    </xf>
    <xf numFmtId="3" fontId="1" fillId="0" borderId="1" xfId="0" applyNumberFormat="1" applyFont="1" applyFill="1" applyBorder="1" applyAlignment="1">
      <alignment horizontal="center" vertical="justify"/>
    </xf>
    <xf numFmtId="3" fontId="0" fillId="0" borderId="1" xfId="0" applyNumberFormat="1" applyFill="1" applyBorder="1" applyAlignment="1">
      <alignment horizontal="center" vertical="justify"/>
    </xf>
    <xf numFmtId="0" fontId="1" fillId="0" borderId="4" xfId="0" applyFont="1" applyFill="1" applyBorder="1" applyAlignment="1">
      <alignment horizontal="center" vertical="top"/>
    </xf>
    <xf numFmtId="0" fontId="0" fillId="0" borderId="5" xfId="0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1" fontId="1" fillId="0" borderId="1" xfId="0" applyNumberFormat="1" applyFont="1" applyFill="1" applyBorder="1" applyAlignment="1">
      <alignment horizontal="center" vertical="top" textRotation="90"/>
    </xf>
    <xf numFmtId="1" fontId="0" fillId="0" borderId="1" xfId="0" applyNumberForma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textRotation="90" wrapText="1"/>
    </xf>
    <xf numFmtId="3" fontId="1" fillId="0" borderId="1" xfId="0" applyNumberFormat="1" applyFont="1" applyFill="1" applyBorder="1" applyAlignment="1">
      <alignment horizontal="center" vertical="top" textRotation="90" wrapText="1"/>
    </xf>
    <xf numFmtId="3" fontId="0" fillId="0" borderId="1" xfId="0" applyNumberForma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 textRotation="90" wrapText="1"/>
    </xf>
    <xf numFmtId="0" fontId="0" fillId="0" borderId="5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/>
    </xf>
    <xf numFmtId="49" fontId="5" fillId="0" borderId="0" xfId="0" applyNumberFormat="1" applyFont="1" applyFill="1" applyAlignment="1">
      <alignment horizontal="center"/>
    </xf>
    <xf numFmtId="49" fontId="1" fillId="0" borderId="1" xfId="0" applyNumberFormat="1" applyFont="1" applyFill="1" applyBorder="1" applyAlignment="1">
      <alignment horizontal="center" vertical="top" wrapText="1"/>
    </xf>
    <xf numFmtId="49" fontId="0" fillId="0" borderId="1" xfId="0" applyNumberForma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vertical="top"/>
    </xf>
    <xf numFmtId="0" fontId="5" fillId="0" borderId="0" xfId="0" applyFont="1" applyFill="1" applyAlignment="1">
      <alignment horizontal="center"/>
    </xf>
    <xf numFmtId="0" fontId="3" fillId="0" borderId="0" xfId="0" applyFont="1" applyFill="1" applyAlignment="1"/>
    <xf numFmtId="0" fontId="1" fillId="0" borderId="1" xfId="0" applyFont="1" applyFill="1" applyBorder="1" applyAlignment="1">
      <alignment horizontal="center" vertical="justify" wrapText="1"/>
    </xf>
    <xf numFmtId="3" fontId="1" fillId="0" borderId="1" xfId="0" applyNumberFormat="1" applyFont="1" applyFill="1" applyBorder="1" applyAlignment="1">
      <alignment horizontal="center" vertical="top" textRotation="90"/>
    </xf>
    <xf numFmtId="49" fontId="1" fillId="0" borderId="0" xfId="0" applyNumberFormat="1" applyFont="1" applyFill="1" applyBorder="1" applyAlignment="1">
      <alignment horizontal="center" vertical="top"/>
    </xf>
    <xf numFmtId="49" fontId="1" fillId="0" borderId="2" xfId="0" applyNumberFormat="1" applyFont="1" applyFill="1" applyBorder="1" applyAlignment="1">
      <alignment horizontal="left" vertical="top" wrapText="1"/>
    </xf>
    <xf numFmtId="49" fontId="1" fillId="0" borderId="3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92"/>
  <sheetViews>
    <sheetView tabSelected="1" view="pageBreakPreview" topLeftCell="A66" zoomScale="70" zoomScaleNormal="85" zoomScaleSheetLayoutView="70" workbookViewId="0">
      <selection activeCell="B90" sqref="B90"/>
    </sheetView>
  </sheetViews>
  <sheetFormatPr defaultColWidth="9.109375" defaultRowHeight="14.4" x14ac:dyDescent="0.3"/>
  <cols>
    <col min="1" max="1" width="5.33203125" style="3" customWidth="1"/>
    <col min="2" max="2" width="40.109375" style="3" customWidth="1"/>
    <col min="3" max="3" width="5.6640625" style="3" customWidth="1"/>
    <col min="4" max="4" width="5.5546875" style="3" customWidth="1"/>
    <col min="5" max="5" width="21.44140625" style="3" customWidth="1"/>
    <col min="6" max="7" width="6.33203125" style="7" bestFit="1" customWidth="1"/>
    <col min="8" max="8" width="12" style="8" bestFit="1" customWidth="1"/>
    <col min="9" max="9" width="11.88671875" style="8" bestFit="1" customWidth="1"/>
    <col min="10" max="10" width="12.5546875" style="8" customWidth="1"/>
    <col min="11" max="11" width="8.44140625" style="8" customWidth="1"/>
    <col min="12" max="12" width="6.6640625" style="8" bestFit="1" customWidth="1"/>
    <col min="13" max="13" width="14.5546875" style="8" customWidth="1"/>
    <col min="14" max="14" width="14.6640625" style="8" customWidth="1"/>
    <col min="15" max="15" width="5.6640625" style="8" customWidth="1"/>
    <col min="16" max="17" width="13.44140625" style="8" customWidth="1"/>
    <col min="18" max="18" width="9.5546875" style="8" customWidth="1"/>
    <col min="19" max="19" width="6.88671875" style="9" customWidth="1"/>
    <col min="20" max="20" width="8" style="8" bestFit="1" customWidth="1"/>
    <col min="21" max="21" width="11.33203125" style="3" bestFit="1" customWidth="1"/>
    <col min="22" max="22" width="9.33203125" style="3" bestFit="1" customWidth="1"/>
    <col min="23" max="23" width="11.44140625" style="3" bestFit="1" customWidth="1"/>
    <col min="24" max="31" width="9.109375" style="3"/>
    <col min="32" max="33" width="10" style="3" bestFit="1" customWidth="1"/>
    <col min="34" max="16384" width="9.109375" style="3"/>
  </cols>
  <sheetData>
    <row r="1" spans="1:23" x14ac:dyDescent="0.3">
      <c r="A1" s="5"/>
      <c r="B1" s="2"/>
      <c r="E1" s="6"/>
      <c r="H1" s="43"/>
      <c r="I1" s="43"/>
      <c r="J1" s="43"/>
      <c r="K1" s="9"/>
      <c r="L1" s="43"/>
      <c r="M1" s="9"/>
      <c r="N1" s="9"/>
      <c r="O1" s="10"/>
      <c r="P1" s="9"/>
      <c r="Q1" s="9"/>
      <c r="R1" s="43"/>
      <c r="S1" s="11"/>
      <c r="T1" s="43"/>
    </row>
    <row r="2" spans="1:23" ht="25.2" x14ac:dyDescent="0.45">
      <c r="A2" s="5"/>
      <c r="B2" s="2"/>
      <c r="E2" s="6"/>
      <c r="K2" s="9"/>
      <c r="M2" s="9"/>
      <c r="N2" s="9"/>
      <c r="O2" s="10"/>
      <c r="P2" s="11"/>
      <c r="Q2" s="96" t="s">
        <v>13</v>
      </c>
      <c r="R2" s="96"/>
      <c r="S2" s="96"/>
      <c r="T2" s="96"/>
    </row>
    <row r="3" spans="1:23" ht="36.75" customHeight="1" x14ac:dyDescent="0.45">
      <c r="A3" s="5"/>
      <c r="B3" s="2"/>
      <c r="E3" s="6"/>
      <c r="K3" s="9"/>
      <c r="M3" s="9"/>
      <c r="N3" s="9"/>
      <c r="O3" s="12"/>
      <c r="Q3" s="96" t="s">
        <v>14</v>
      </c>
      <c r="R3" s="96"/>
      <c r="S3" s="96"/>
      <c r="T3" s="96"/>
    </row>
    <row r="4" spans="1:23" ht="21" x14ac:dyDescent="0.4">
      <c r="A4" s="5"/>
      <c r="B4" s="2"/>
      <c r="E4" s="6"/>
      <c r="K4" s="9"/>
      <c r="M4" s="9"/>
      <c r="N4" s="9"/>
      <c r="O4" s="12"/>
      <c r="R4" s="13"/>
    </row>
    <row r="5" spans="1:23" ht="24.6" x14ac:dyDescent="0.4">
      <c r="A5" s="97" t="s">
        <v>15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</row>
    <row r="6" spans="1:23" ht="25.2" x14ac:dyDescent="0.45">
      <c r="A6" s="102" t="s">
        <v>16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</row>
    <row r="7" spans="1:23" ht="25.2" x14ac:dyDescent="0.45">
      <c r="A7" s="14"/>
      <c r="B7" s="15"/>
      <c r="C7" s="15"/>
      <c r="D7" s="15"/>
      <c r="E7" s="15"/>
      <c r="F7" s="16"/>
      <c r="G7" s="16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8"/>
      <c r="T7" s="17"/>
    </row>
    <row r="8" spans="1:23" ht="28.2" customHeight="1" x14ac:dyDescent="0.3">
      <c r="A8" s="98" t="s">
        <v>31</v>
      </c>
      <c r="B8" s="100" t="s">
        <v>1</v>
      </c>
      <c r="C8" s="77" t="s">
        <v>2</v>
      </c>
      <c r="D8" s="78"/>
      <c r="E8" s="81" t="s">
        <v>3</v>
      </c>
      <c r="F8" s="84" t="s">
        <v>4</v>
      </c>
      <c r="G8" s="84" t="s">
        <v>5</v>
      </c>
      <c r="H8" s="75" t="s">
        <v>293</v>
      </c>
      <c r="I8" s="104" t="s">
        <v>17</v>
      </c>
      <c r="J8" s="77"/>
      <c r="K8" s="87" t="s">
        <v>20</v>
      </c>
      <c r="L8" s="89" t="s">
        <v>294</v>
      </c>
      <c r="M8" s="79" t="s">
        <v>6</v>
      </c>
      <c r="N8" s="80"/>
      <c r="O8" s="80"/>
      <c r="P8" s="80"/>
      <c r="Q8" s="80"/>
      <c r="R8" s="86" t="s">
        <v>100</v>
      </c>
      <c r="S8" s="87" t="s">
        <v>295</v>
      </c>
      <c r="T8" s="75" t="s">
        <v>7</v>
      </c>
    </row>
    <row r="9" spans="1:23" ht="14.4" customHeight="1" x14ac:dyDescent="0.3">
      <c r="A9" s="99"/>
      <c r="B9" s="101"/>
      <c r="C9" s="75" t="s">
        <v>8</v>
      </c>
      <c r="D9" s="75" t="s">
        <v>21</v>
      </c>
      <c r="E9" s="82"/>
      <c r="F9" s="85"/>
      <c r="G9" s="85"/>
      <c r="H9" s="76"/>
      <c r="I9" s="75" t="s">
        <v>18</v>
      </c>
      <c r="J9" s="86" t="s">
        <v>22</v>
      </c>
      <c r="K9" s="88"/>
      <c r="L9" s="90"/>
      <c r="M9" s="105" t="s">
        <v>18</v>
      </c>
      <c r="N9" s="79" t="s">
        <v>23</v>
      </c>
      <c r="O9" s="80"/>
      <c r="P9" s="80"/>
      <c r="Q9" s="80"/>
      <c r="R9" s="76"/>
      <c r="S9" s="88"/>
      <c r="T9" s="76"/>
    </row>
    <row r="10" spans="1:23" ht="196.5" customHeight="1" x14ac:dyDescent="0.3">
      <c r="A10" s="99"/>
      <c r="B10" s="101"/>
      <c r="C10" s="101"/>
      <c r="D10" s="101"/>
      <c r="E10" s="82"/>
      <c r="F10" s="85"/>
      <c r="G10" s="85"/>
      <c r="H10" s="76"/>
      <c r="I10" s="76"/>
      <c r="J10" s="76"/>
      <c r="K10" s="88"/>
      <c r="L10" s="90"/>
      <c r="M10" s="88"/>
      <c r="N10" s="23" t="s">
        <v>9</v>
      </c>
      <c r="O10" s="21" t="s">
        <v>19</v>
      </c>
      <c r="P10" s="23" t="s">
        <v>10</v>
      </c>
      <c r="Q10" s="21" t="s">
        <v>24</v>
      </c>
      <c r="R10" s="76"/>
      <c r="S10" s="88"/>
      <c r="T10" s="76"/>
    </row>
    <row r="11" spans="1:23" ht="51" customHeight="1" x14ac:dyDescent="0.3">
      <c r="A11" s="99"/>
      <c r="B11" s="101"/>
      <c r="C11" s="101"/>
      <c r="D11" s="101"/>
      <c r="E11" s="83"/>
      <c r="F11" s="85"/>
      <c r="G11" s="85"/>
      <c r="H11" s="20" t="s">
        <v>25</v>
      </c>
      <c r="I11" s="20" t="s">
        <v>25</v>
      </c>
      <c r="J11" s="20" t="s">
        <v>25</v>
      </c>
      <c r="K11" s="22" t="s">
        <v>26</v>
      </c>
      <c r="L11" s="91"/>
      <c r="M11" s="22" t="s">
        <v>27</v>
      </c>
      <c r="N11" s="22" t="s">
        <v>27</v>
      </c>
      <c r="O11" s="23" t="s">
        <v>27</v>
      </c>
      <c r="P11" s="22" t="s">
        <v>27</v>
      </c>
      <c r="Q11" s="22" t="s">
        <v>27</v>
      </c>
      <c r="R11" s="21" t="s">
        <v>98</v>
      </c>
      <c r="S11" s="21" t="s">
        <v>98</v>
      </c>
      <c r="T11" s="76"/>
    </row>
    <row r="12" spans="1:23" x14ac:dyDescent="0.3">
      <c r="A12" s="1">
        <v>1</v>
      </c>
      <c r="B12" s="19">
        <v>2</v>
      </c>
      <c r="C12" s="24">
        <v>3</v>
      </c>
      <c r="D12" s="24">
        <v>4</v>
      </c>
      <c r="E12" s="19">
        <v>5</v>
      </c>
      <c r="F12" s="4">
        <v>6</v>
      </c>
      <c r="G12" s="4">
        <v>7</v>
      </c>
      <c r="H12" s="24">
        <v>8</v>
      </c>
      <c r="I12" s="24">
        <v>9</v>
      </c>
      <c r="J12" s="24">
        <v>10</v>
      </c>
      <c r="K12" s="25">
        <v>11</v>
      </c>
      <c r="L12" s="24">
        <v>12</v>
      </c>
      <c r="M12" s="25">
        <v>13</v>
      </c>
      <c r="N12" s="25">
        <v>14</v>
      </c>
      <c r="O12" s="25">
        <v>15</v>
      </c>
      <c r="P12" s="25">
        <v>16</v>
      </c>
      <c r="Q12" s="25">
        <v>17</v>
      </c>
      <c r="R12" s="24">
        <v>18</v>
      </c>
      <c r="S12" s="25">
        <v>19</v>
      </c>
      <c r="T12" s="24">
        <v>20</v>
      </c>
    </row>
    <row r="13" spans="1:23" s="64" customFormat="1" x14ac:dyDescent="0.3">
      <c r="A13" s="60" t="s">
        <v>28</v>
      </c>
      <c r="B13" s="61"/>
      <c r="C13" s="46" t="s">
        <v>12</v>
      </c>
      <c r="D13" s="46" t="s">
        <v>12</v>
      </c>
      <c r="E13" s="46" t="s">
        <v>12</v>
      </c>
      <c r="F13" s="48" t="s">
        <v>12</v>
      </c>
      <c r="G13" s="48" t="s">
        <v>12</v>
      </c>
      <c r="H13" s="66">
        <f>H14+H33+H35+H47+H117+H124+H132+H147+H177+H182+H186</f>
        <v>361175.46000000008</v>
      </c>
      <c r="I13" s="66">
        <f>I14+I33+I35+I47+I117+I124+I132+I147+I177+I182+I186</f>
        <v>268255.12</v>
      </c>
      <c r="J13" s="66">
        <f>J14+J33+J35+J47+J117+J124+J132+J147+J177+J182+J186</f>
        <v>219817.27</v>
      </c>
      <c r="K13" s="62">
        <f>K14+K33+K35+K47+K117+K124+K132+K147+K177+K182+K186</f>
        <v>12041</v>
      </c>
      <c r="L13" s="50" t="s">
        <v>12</v>
      </c>
      <c r="M13" s="62">
        <f>N13+P13+Q13</f>
        <v>160633445</v>
      </c>
      <c r="N13" s="62">
        <f>N14+N33+N35+N47+N117+N124+N132+N147+N177+N182+N186</f>
        <v>84607715</v>
      </c>
      <c r="O13" s="62">
        <v>0</v>
      </c>
      <c r="P13" s="62">
        <f>P14+P33+P35+P47+P117+P124+P132+P147+P177+P182+P186</f>
        <v>51588660</v>
      </c>
      <c r="Q13" s="62">
        <f>Q14+Q33+Q35+Q47+Q117+Q124+Q132+Q147+Q177+Q182+Q186</f>
        <v>24437070</v>
      </c>
      <c r="R13" s="66">
        <f>M13/I13</f>
        <v>598.80849618079981</v>
      </c>
      <c r="S13" s="62">
        <v>6000</v>
      </c>
      <c r="T13" s="46" t="s">
        <v>12</v>
      </c>
      <c r="U13" s="63"/>
      <c r="W13" s="63"/>
    </row>
    <row r="14" spans="1:23" s="2" customFormat="1" ht="47.4" customHeight="1" x14ac:dyDescent="0.3">
      <c r="A14" s="92" t="s">
        <v>102</v>
      </c>
      <c r="B14" s="93"/>
      <c r="C14" s="19" t="s">
        <v>12</v>
      </c>
      <c r="D14" s="19" t="s">
        <v>12</v>
      </c>
      <c r="E14" s="19" t="s">
        <v>12</v>
      </c>
      <c r="F14" s="4" t="s">
        <v>12</v>
      </c>
      <c r="G14" s="4" t="s">
        <v>12</v>
      </c>
      <c r="H14" s="67">
        <f>SUM(H15:H32)</f>
        <v>28690.969999999998</v>
      </c>
      <c r="I14" s="67">
        <f>SUM(I15:I32)</f>
        <v>24093.82</v>
      </c>
      <c r="J14" s="67">
        <f>SUM(J15:J32)</f>
        <v>23609.420000000006</v>
      </c>
      <c r="K14" s="65">
        <f>SUM(K15:K32)</f>
        <v>1088</v>
      </c>
      <c r="L14" s="26" t="s">
        <v>12</v>
      </c>
      <c r="M14" s="65">
        <f>SUM(M15:M32)</f>
        <v>17415813</v>
      </c>
      <c r="N14" s="65">
        <f>SUM(N15:N32)</f>
        <v>9154991</v>
      </c>
      <c r="O14" s="4">
        <v>0</v>
      </c>
      <c r="P14" s="65">
        <f>SUM(P15:P32)</f>
        <v>5637822</v>
      </c>
      <c r="Q14" s="65">
        <f>SUM(Q15:Q32)</f>
        <v>2623000</v>
      </c>
      <c r="R14" s="67">
        <f>M14/I14</f>
        <v>722.83319955075615</v>
      </c>
      <c r="S14" s="65">
        <v>6000</v>
      </c>
      <c r="T14" s="27" t="s">
        <v>12</v>
      </c>
    </row>
    <row r="15" spans="1:23" s="2" customFormat="1" ht="27.6" x14ac:dyDescent="0.3">
      <c r="A15" s="45">
        <v>1</v>
      </c>
      <c r="B15" s="41" t="s">
        <v>235</v>
      </c>
      <c r="C15" s="19">
        <v>1989</v>
      </c>
      <c r="D15" s="52"/>
      <c r="E15" s="28" t="s">
        <v>296</v>
      </c>
      <c r="F15" s="4">
        <v>5</v>
      </c>
      <c r="G15" s="4">
        <v>16</v>
      </c>
      <c r="H15" s="67">
        <v>10750.2</v>
      </c>
      <c r="I15" s="67">
        <v>8032.2</v>
      </c>
      <c r="J15" s="67">
        <v>7883.7</v>
      </c>
      <c r="K15" s="68">
        <v>444</v>
      </c>
      <c r="L15" s="26" t="s">
        <v>11</v>
      </c>
      <c r="M15" s="65">
        <v>3000000</v>
      </c>
      <c r="N15" s="65">
        <v>1581000</v>
      </c>
      <c r="O15" s="4">
        <v>0</v>
      </c>
      <c r="P15" s="65">
        <v>969000</v>
      </c>
      <c r="Q15" s="65">
        <v>450000</v>
      </c>
      <c r="R15" s="67">
        <v>373.5</v>
      </c>
      <c r="S15" s="65">
        <v>6000</v>
      </c>
      <c r="T15" s="53" t="s">
        <v>108</v>
      </c>
    </row>
    <row r="16" spans="1:23" s="2" customFormat="1" ht="27.6" x14ac:dyDescent="0.3">
      <c r="A16" s="45">
        <v>2</v>
      </c>
      <c r="B16" s="41" t="s">
        <v>236</v>
      </c>
      <c r="C16" s="19">
        <v>1977</v>
      </c>
      <c r="D16" s="52"/>
      <c r="E16" s="28" t="s">
        <v>296</v>
      </c>
      <c r="F16" s="4">
        <v>2</v>
      </c>
      <c r="G16" s="4">
        <v>2</v>
      </c>
      <c r="H16" s="67">
        <v>1261</v>
      </c>
      <c r="I16" s="67">
        <v>883.6</v>
      </c>
      <c r="J16" s="67">
        <v>835.5</v>
      </c>
      <c r="K16" s="68">
        <v>60</v>
      </c>
      <c r="L16" s="26" t="s">
        <v>11</v>
      </c>
      <c r="M16" s="65">
        <v>665813</v>
      </c>
      <c r="N16" s="65">
        <v>349991</v>
      </c>
      <c r="O16" s="4">
        <v>0</v>
      </c>
      <c r="P16" s="65">
        <v>215822</v>
      </c>
      <c r="Q16" s="65">
        <v>100000</v>
      </c>
      <c r="R16" s="67">
        <v>753.52</v>
      </c>
      <c r="S16" s="65">
        <v>6000</v>
      </c>
      <c r="T16" s="53" t="s">
        <v>108</v>
      </c>
    </row>
    <row r="17" spans="1:20" s="2" customFormat="1" x14ac:dyDescent="0.3">
      <c r="A17" s="45">
        <v>3</v>
      </c>
      <c r="B17" s="41" t="s">
        <v>237</v>
      </c>
      <c r="C17" s="19">
        <v>1979</v>
      </c>
      <c r="D17" s="52"/>
      <c r="E17" s="28" t="s">
        <v>296</v>
      </c>
      <c r="F17" s="4">
        <v>2</v>
      </c>
      <c r="G17" s="4">
        <v>3</v>
      </c>
      <c r="H17" s="67">
        <v>977.1</v>
      </c>
      <c r="I17" s="67">
        <v>891.2</v>
      </c>
      <c r="J17" s="67">
        <v>891.2</v>
      </c>
      <c r="K17" s="68">
        <v>39</v>
      </c>
      <c r="L17" s="26" t="s">
        <v>11</v>
      </c>
      <c r="M17" s="65">
        <v>750000</v>
      </c>
      <c r="N17" s="65">
        <v>391000</v>
      </c>
      <c r="O17" s="4">
        <v>0</v>
      </c>
      <c r="P17" s="65">
        <v>246000</v>
      </c>
      <c r="Q17" s="65">
        <v>113000</v>
      </c>
      <c r="R17" s="67">
        <v>841.56</v>
      </c>
      <c r="S17" s="65">
        <v>6000</v>
      </c>
      <c r="T17" s="53" t="s">
        <v>108</v>
      </c>
    </row>
    <row r="18" spans="1:20" s="2" customFormat="1" x14ac:dyDescent="0.3">
      <c r="A18" s="45">
        <v>4</v>
      </c>
      <c r="B18" s="41" t="s">
        <v>238</v>
      </c>
      <c r="C18" s="19">
        <v>1980</v>
      </c>
      <c r="D18" s="52"/>
      <c r="E18" s="28" t="s">
        <v>296</v>
      </c>
      <c r="F18" s="4">
        <v>2</v>
      </c>
      <c r="G18" s="4">
        <v>3</v>
      </c>
      <c r="H18" s="67">
        <v>926.5</v>
      </c>
      <c r="I18" s="67">
        <v>844.3</v>
      </c>
      <c r="J18" s="67">
        <v>733.4</v>
      </c>
      <c r="K18" s="68">
        <v>36</v>
      </c>
      <c r="L18" s="26" t="s">
        <v>11</v>
      </c>
      <c r="M18" s="65">
        <v>900000</v>
      </c>
      <c r="N18" s="65">
        <v>474000</v>
      </c>
      <c r="O18" s="4">
        <v>0</v>
      </c>
      <c r="P18" s="65">
        <v>291000</v>
      </c>
      <c r="Q18" s="65">
        <v>135000</v>
      </c>
      <c r="R18" s="67">
        <v>1065.97</v>
      </c>
      <c r="S18" s="65">
        <v>6000</v>
      </c>
      <c r="T18" s="53" t="s">
        <v>108</v>
      </c>
    </row>
    <row r="19" spans="1:20" s="2" customFormat="1" x14ac:dyDescent="0.3">
      <c r="A19" s="45">
        <v>5</v>
      </c>
      <c r="B19" s="41" t="s">
        <v>239</v>
      </c>
      <c r="C19" s="19">
        <v>1986</v>
      </c>
      <c r="D19" s="52"/>
      <c r="E19" s="28" t="s">
        <v>296</v>
      </c>
      <c r="F19" s="4">
        <v>2</v>
      </c>
      <c r="G19" s="4">
        <v>3</v>
      </c>
      <c r="H19" s="67">
        <v>908.6</v>
      </c>
      <c r="I19" s="67">
        <v>825.6</v>
      </c>
      <c r="J19" s="67">
        <v>825.6</v>
      </c>
      <c r="K19" s="68">
        <v>36</v>
      </c>
      <c r="L19" s="26" t="s">
        <v>11</v>
      </c>
      <c r="M19" s="65">
        <v>1000000</v>
      </c>
      <c r="N19" s="65">
        <v>527000</v>
      </c>
      <c r="O19" s="4">
        <v>0</v>
      </c>
      <c r="P19" s="65">
        <v>323000</v>
      </c>
      <c r="Q19" s="65">
        <v>150000</v>
      </c>
      <c r="R19" s="67">
        <v>1211.24</v>
      </c>
      <c r="S19" s="65">
        <v>6000</v>
      </c>
      <c r="T19" s="53" t="s">
        <v>108</v>
      </c>
    </row>
    <row r="20" spans="1:20" s="2" customFormat="1" x14ac:dyDescent="0.3">
      <c r="A20" s="45">
        <v>6</v>
      </c>
      <c r="B20" s="41" t="s">
        <v>111</v>
      </c>
      <c r="C20" s="19">
        <v>1967</v>
      </c>
      <c r="D20" s="52"/>
      <c r="E20" s="28" t="s">
        <v>296</v>
      </c>
      <c r="F20" s="4">
        <v>2</v>
      </c>
      <c r="G20" s="4">
        <v>2</v>
      </c>
      <c r="H20" s="67">
        <v>568.9</v>
      </c>
      <c r="I20" s="67">
        <v>520.79999999999995</v>
      </c>
      <c r="J20" s="67">
        <v>490.6</v>
      </c>
      <c r="K20" s="68">
        <v>29</v>
      </c>
      <c r="L20" s="26" t="s">
        <v>11</v>
      </c>
      <c r="M20" s="65">
        <v>950000</v>
      </c>
      <c r="N20" s="65">
        <v>500000</v>
      </c>
      <c r="O20" s="4">
        <v>0</v>
      </c>
      <c r="P20" s="65">
        <v>307000</v>
      </c>
      <c r="Q20" s="65">
        <v>143000</v>
      </c>
      <c r="R20" s="67">
        <v>1824.12</v>
      </c>
      <c r="S20" s="65">
        <v>6000</v>
      </c>
      <c r="T20" s="53" t="s">
        <v>108</v>
      </c>
    </row>
    <row r="21" spans="1:20" s="2" customFormat="1" x14ac:dyDescent="0.3">
      <c r="A21" s="45">
        <v>7</v>
      </c>
      <c r="B21" s="41" t="s">
        <v>240</v>
      </c>
      <c r="C21" s="19">
        <v>1968</v>
      </c>
      <c r="D21" s="52"/>
      <c r="E21" s="28" t="s">
        <v>296</v>
      </c>
      <c r="F21" s="4">
        <v>2</v>
      </c>
      <c r="G21" s="4">
        <v>2</v>
      </c>
      <c r="H21" s="67">
        <v>508.6</v>
      </c>
      <c r="I21" s="67">
        <v>448</v>
      </c>
      <c r="J21" s="67">
        <v>371.9</v>
      </c>
      <c r="K21" s="68">
        <v>21</v>
      </c>
      <c r="L21" s="26" t="s">
        <v>11</v>
      </c>
      <c r="M21" s="65">
        <v>1120000</v>
      </c>
      <c r="N21" s="65">
        <v>590000</v>
      </c>
      <c r="O21" s="4">
        <v>0</v>
      </c>
      <c r="P21" s="65">
        <v>362000</v>
      </c>
      <c r="Q21" s="65">
        <v>168000</v>
      </c>
      <c r="R21" s="67">
        <v>2500</v>
      </c>
      <c r="S21" s="65">
        <v>6000</v>
      </c>
      <c r="T21" s="53" t="s">
        <v>108</v>
      </c>
    </row>
    <row r="22" spans="1:20" s="2" customFormat="1" x14ac:dyDescent="0.3">
      <c r="A22" s="45">
        <v>8</v>
      </c>
      <c r="B22" s="41" t="s">
        <v>241</v>
      </c>
      <c r="C22" s="19">
        <v>1966</v>
      </c>
      <c r="D22" s="52"/>
      <c r="E22" s="28" t="s">
        <v>296</v>
      </c>
      <c r="F22" s="4">
        <v>2</v>
      </c>
      <c r="G22" s="4">
        <v>2</v>
      </c>
      <c r="H22" s="67">
        <v>471.7</v>
      </c>
      <c r="I22" s="67">
        <v>441.1</v>
      </c>
      <c r="J22" s="67">
        <v>441.1</v>
      </c>
      <c r="K22" s="68">
        <v>19</v>
      </c>
      <c r="L22" s="26" t="s">
        <v>11</v>
      </c>
      <c r="M22" s="65">
        <v>550000</v>
      </c>
      <c r="N22" s="65">
        <v>284000</v>
      </c>
      <c r="O22" s="4">
        <v>0</v>
      </c>
      <c r="P22" s="65">
        <v>180000</v>
      </c>
      <c r="Q22" s="65">
        <v>86000</v>
      </c>
      <c r="R22" s="67">
        <v>1246.8800000000001</v>
      </c>
      <c r="S22" s="65">
        <v>6000</v>
      </c>
      <c r="T22" s="53" t="s">
        <v>108</v>
      </c>
    </row>
    <row r="23" spans="1:20" s="2" customFormat="1" x14ac:dyDescent="0.3">
      <c r="A23" s="45">
        <v>9</v>
      </c>
      <c r="B23" s="41" t="s">
        <v>242</v>
      </c>
      <c r="C23" s="19">
        <v>1966</v>
      </c>
      <c r="D23" s="52"/>
      <c r="E23" s="28" t="s">
        <v>296</v>
      </c>
      <c r="F23" s="4">
        <v>2</v>
      </c>
      <c r="G23" s="4">
        <v>2</v>
      </c>
      <c r="H23" s="67">
        <v>523.70000000000005</v>
      </c>
      <c r="I23" s="67">
        <v>461.1</v>
      </c>
      <c r="J23" s="67">
        <v>461.1</v>
      </c>
      <c r="K23" s="68">
        <v>25</v>
      </c>
      <c r="L23" s="26" t="s">
        <v>11</v>
      </c>
      <c r="M23" s="65">
        <v>550000</v>
      </c>
      <c r="N23" s="65">
        <v>284000</v>
      </c>
      <c r="O23" s="4">
        <v>0</v>
      </c>
      <c r="P23" s="65">
        <v>180000</v>
      </c>
      <c r="Q23" s="65">
        <v>86000</v>
      </c>
      <c r="R23" s="67">
        <v>1192.8</v>
      </c>
      <c r="S23" s="65">
        <v>6000</v>
      </c>
      <c r="T23" s="53" t="s">
        <v>108</v>
      </c>
    </row>
    <row r="24" spans="1:20" s="2" customFormat="1" x14ac:dyDescent="0.3">
      <c r="A24" s="45">
        <v>10</v>
      </c>
      <c r="B24" s="41" t="s">
        <v>243</v>
      </c>
      <c r="C24" s="19">
        <v>1968</v>
      </c>
      <c r="D24" s="52"/>
      <c r="E24" s="28" t="s">
        <v>296</v>
      </c>
      <c r="F24" s="4">
        <v>2</v>
      </c>
      <c r="G24" s="4">
        <v>2</v>
      </c>
      <c r="H24" s="67">
        <v>525.1</v>
      </c>
      <c r="I24" s="67">
        <v>459.1</v>
      </c>
      <c r="J24" s="67">
        <v>459.1</v>
      </c>
      <c r="K24" s="68">
        <v>24</v>
      </c>
      <c r="L24" s="26" t="s">
        <v>11</v>
      </c>
      <c r="M24" s="65">
        <v>670000</v>
      </c>
      <c r="N24" s="65">
        <v>352000</v>
      </c>
      <c r="O24" s="4">
        <v>0</v>
      </c>
      <c r="P24" s="65">
        <v>217000</v>
      </c>
      <c r="Q24" s="65">
        <v>101000</v>
      </c>
      <c r="R24" s="67">
        <v>1459.38</v>
      </c>
      <c r="S24" s="65">
        <v>6000</v>
      </c>
      <c r="T24" s="53" t="s">
        <v>108</v>
      </c>
    </row>
    <row r="25" spans="1:20" s="2" customFormat="1" x14ac:dyDescent="0.3">
      <c r="A25" s="45">
        <v>11</v>
      </c>
      <c r="B25" s="41" t="s">
        <v>244</v>
      </c>
      <c r="C25" s="19">
        <v>1977</v>
      </c>
      <c r="D25" s="52"/>
      <c r="E25" s="28" t="s">
        <v>296</v>
      </c>
      <c r="F25" s="4">
        <v>2</v>
      </c>
      <c r="G25" s="4">
        <v>2</v>
      </c>
      <c r="H25" s="67">
        <v>864.2</v>
      </c>
      <c r="I25" s="67">
        <v>794.2</v>
      </c>
      <c r="J25" s="67">
        <v>755.4</v>
      </c>
      <c r="K25" s="68">
        <v>34</v>
      </c>
      <c r="L25" s="26" t="s">
        <v>11</v>
      </c>
      <c r="M25" s="65">
        <v>750000</v>
      </c>
      <c r="N25" s="65">
        <v>394000</v>
      </c>
      <c r="O25" s="4">
        <v>0</v>
      </c>
      <c r="P25" s="65">
        <v>243000</v>
      </c>
      <c r="Q25" s="65">
        <v>113000</v>
      </c>
      <c r="R25" s="67">
        <v>944.35</v>
      </c>
      <c r="S25" s="65">
        <v>6000</v>
      </c>
      <c r="T25" s="53" t="s">
        <v>108</v>
      </c>
    </row>
    <row r="26" spans="1:20" s="2" customFormat="1" x14ac:dyDescent="0.3">
      <c r="A26" s="45">
        <v>12</v>
      </c>
      <c r="B26" s="41" t="s">
        <v>245</v>
      </c>
      <c r="C26" s="19">
        <v>1969</v>
      </c>
      <c r="D26" s="52"/>
      <c r="E26" s="28" t="s">
        <v>296</v>
      </c>
      <c r="F26" s="4">
        <v>2</v>
      </c>
      <c r="G26" s="4">
        <v>2</v>
      </c>
      <c r="H26" s="67">
        <v>588.1</v>
      </c>
      <c r="I26" s="67">
        <v>537.1</v>
      </c>
      <c r="J26" s="67">
        <v>537.1</v>
      </c>
      <c r="K26" s="68">
        <v>22</v>
      </c>
      <c r="L26" s="26" t="s">
        <v>11</v>
      </c>
      <c r="M26" s="65">
        <v>570000</v>
      </c>
      <c r="N26" s="65">
        <v>300000</v>
      </c>
      <c r="O26" s="4">
        <v>0</v>
      </c>
      <c r="P26" s="65">
        <v>184000</v>
      </c>
      <c r="Q26" s="65">
        <v>86000</v>
      </c>
      <c r="R26" s="67">
        <v>1061.25</v>
      </c>
      <c r="S26" s="65">
        <v>6000</v>
      </c>
      <c r="T26" s="53" t="s">
        <v>108</v>
      </c>
    </row>
    <row r="27" spans="1:20" s="2" customFormat="1" x14ac:dyDescent="0.3">
      <c r="A27" s="45">
        <v>13</v>
      </c>
      <c r="B27" s="41" t="s">
        <v>246</v>
      </c>
      <c r="C27" s="19">
        <v>1965</v>
      </c>
      <c r="D27" s="52"/>
      <c r="E27" s="28" t="s">
        <v>296</v>
      </c>
      <c r="F27" s="4">
        <v>2</v>
      </c>
      <c r="G27" s="4">
        <v>3</v>
      </c>
      <c r="H27" s="67">
        <v>584.29999999999995</v>
      </c>
      <c r="I27" s="67">
        <v>525.79999999999995</v>
      </c>
      <c r="J27" s="67">
        <v>494</v>
      </c>
      <c r="K27" s="68">
        <v>21</v>
      </c>
      <c r="L27" s="26" t="s">
        <v>11</v>
      </c>
      <c r="M27" s="65">
        <v>620000</v>
      </c>
      <c r="N27" s="65">
        <v>326000</v>
      </c>
      <c r="O27" s="4">
        <v>0</v>
      </c>
      <c r="P27" s="65">
        <v>201000</v>
      </c>
      <c r="Q27" s="65">
        <v>93000</v>
      </c>
      <c r="R27" s="67">
        <v>1179.1600000000001</v>
      </c>
      <c r="S27" s="65">
        <v>6000</v>
      </c>
      <c r="T27" s="53" t="s">
        <v>108</v>
      </c>
    </row>
    <row r="28" spans="1:20" s="2" customFormat="1" x14ac:dyDescent="0.3">
      <c r="A28" s="45">
        <v>14</v>
      </c>
      <c r="B28" s="41" t="s">
        <v>247</v>
      </c>
      <c r="C28" s="19">
        <v>1967</v>
      </c>
      <c r="D28" s="52"/>
      <c r="E28" s="28" t="s">
        <v>296</v>
      </c>
      <c r="F28" s="4">
        <v>2</v>
      </c>
      <c r="G28" s="4">
        <v>2</v>
      </c>
      <c r="H28" s="67">
        <v>816.8</v>
      </c>
      <c r="I28" s="67">
        <v>743</v>
      </c>
      <c r="J28" s="67">
        <v>743</v>
      </c>
      <c r="K28" s="68">
        <v>37</v>
      </c>
      <c r="L28" s="26" t="s">
        <v>11</v>
      </c>
      <c r="M28" s="65">
        <v>550000</v>
      </c>
      <c r="N28" s="65">
        <v>289000</v>
      </c>
      <c r="O28" s="4">
        <v>0</v>
      </c>
      <c r="P28" s="65">
        <v>178000</v>
      </c>
      <c r="Q28" s="65">
        <v>83000</v>
      </c>
      <c r="R28" s="67">
        <v>740.24</v>
      </c>
      <c r="S28" s="65">
        <v>6000</v>
      </c>
      <c r="T28" s="53" t="s">
        <v>108</v>
      </c>
    </row>
    <row r="29" spans="1:20" s="2" customFormat="1" x14ac:dyDescent="0.3">
      <c r="A29" s="45">
        <v>15</v>
      </c>
      <c r="B29" s="41" t="s">
        <v>248</v>
      </c>
      <c r="C29" s="19">
        <v>1978</v>
      </c>
      <c r="D29" s="52"/>
      <c r="E29" s="28" t="s">
        <v>296</v>
      </c>
      <c r="F29" s="4">
        <v>2</v>
      </c>
      <c r="G29" s="4">
        <v>2</v>
      </c>
      <c r="H29" s="67">
        <v>799.8</v>
      </c>
      <c r="I29" s="67">
        <v>726.3</v>
      </c>
      <c r="J29" s="67">
        <v>726.3</v>
      </c>
      <c r="K29" s="68">
        <v>29</v>
      </c>
      <c r="L29" s="26" t="s">
        <v>11</v>
      </c>
      <c r="M29" s="65">
        <v>770000</v>
      </c>
      <c r="N29" s="65">
        <v>405000</v>
      </c>
      <c r="O29" s="4">
        <v>0</v>
      </c>
      <c r="P29" s="65">
        <v>249000</v>
      </c>
      <c r="Q29" s="65">
        <v>116000</v>
      </c>
      <c r="R29" s="67">
        <v>1060.17</v>
      </c>
      <c r="S29" s="65">
        <v>6000</v>
      </c>
      <c r="T29" s="53" t="s">
        <v>108</v>
      </c>
    </row>
    <row r="30" spans="1:20" s="2" customFormat="1" x14ac:dyDescent="0.3">
      <c r="A30" s="45">
        <v>16</v>
      </c>
      <c r="B30" s="41" t="s">
        <v>249</v>
      </c>
      <c r="C30" s="19">
        <v>1983</v>
      </c>
      <c r="D30" s="52"/>
      <c r="E30" s="28" t="s">
        <v>296</v>
      </c>
      <c r="F30" s="4">
        <v>2</v>
      </c>
      <c r="G30" s="4">
        <v>2</v>
      </c>
      <c r="H30" s="67">
        <v>787</v>
      </c>
      <c r="I30" s="67">
        <v>724.9</v>
      </c>
      <c r="J30" s="67">
        <v>724.9</v>
      </c>
      <c r="K30" s="68">
        <v>31</v>
      </c>
      <c r="L30" s="26" t="s">
        <v>11</v>
      </c>
      <c r="M30" s="65">
        <v>1000000</v>
      </c>
      <c r="N30" s="65">
        <v>527000</v>
      </c>
      <c r="O30" s="4">
        <v>0</v>
      </c>
      <c r="P30" s="65">
        <v>323000</v>
      </c>
      <c r="Q30" s="65">
        <v>150000</v>
      </c>
      <c r="R30" s="67">
        <v>1379.5</v>
      </c>
      <c r="S30" s="65">
        <v>6000</v>
      </c>
      <c r="T30" s="53" t="s">
        <v>108</v>
      </c>
    </row>
    <row r="31" spans="1:20" s="2" customFormat="1" x14ac:dyDescent="0.3">
      <c r="A31" s="45">
        <v>17</v>
      </c>
      <c r="B31" s="41" t="s">
        <v>250</v>
      </c>
      <c r="C31" s="19">
        <v>1978</v>
      </c>
      <c r="D31" s="52"/>
      <c r="E31" s="28" t="s">
        <v>296</v>
      </c>
      <c r="F31" s="4">
        <v>2</v>
      </c>
      <c r="G31" s="4">
        <v>2</v>
      </c>
      <c r="H31" s="67">
        <v>822</v>
      </c>
      <c r="I31" s="67">
        <v>758.9</v>
      </c>
      <c r="J31" s="67">
        <v>758.9</v>
      </c>
      <c r="K31" s="68">
        <v>26</v>
      </c>
      <c r="L31" s="26" t="s">
        <v>11</v>
      </c>
      <c r="M31" s="65">
        <v>1000000</v>
      </c>
      <c r="N31" s="65">
        <v>527000</v>
      </c>
      <c r="O31" s="4">
        <v>0</v>
      </c>
      <c r="P31" s="65">
        <v>323000</v>
      </c>
      <c r="Q31" s="65">
        <v>150000</v>
      </c>
      <c r="R31" s="67">
        <v>1317.7</v>
      </c>
      <c r="S31" s="65">
        <v>6000</v>
      </c>
      <c r="T31" s="53" t="s">
        <v>108</v>
      </c>
    </row>
    <row r="32" spans="1:20" s="2" customFormat="1" x14ac:dyDescent="0.3">
      <c r="A32" s="45">
        <v>18</v>
      </c>
      <c r="B32" s="41" t="s">
        <v>251</v>
      </c>
      <c r="C32" s="19">
        <v>1989</v>
      </c>
      <c r="D32" s="52"/>
      <c r="E32" s="28" t="s">
        <v>299</v>
      </c>
      <c r="F32" s="4">
        <v>5</v>
      </c>
      <c r="G32" s="4">
        <v>5</v>
      </c>
      <c r="H32" s="67">
        <v>6007.37</v>
      </c>
      <c r="I32" s="67">
        <v>5476.62</v>
      </c>
      <c r="J32" s="67">
        <v>5476.62</v>
      </c>
      <c r="K32" s="68">
        <v>155</v>
      </c>
      <c r="L32" s="26" t="s">
        <v>11</v>
      </c>
      <c r="M32" s="65">
        <v>2000000</v>
      </c>
      <c r="N32" s="65">
        <v>1054000</v>
      </c>
      <c r="O32" s="4">
        <v>0</v>
      </c>
      <c r="P32" s="65">
        <v>646000</v>
      </c>
      <c r="Q32" s="65">
        <v>300000</v>
      </c>
      <c r="R32" s="67">
        <v>365.19</v>
      </c>
      <c r="S32" s="65">
        <v>6000</v>
      </c>
      <c r="T32" s="53" t="s">
        <v>108</v>
      </c>
    </row>
    <row r="33" spans="1:20" s="2" customFormat="1" ht="43.2" customHeight="1" x14ac:dyDescent="0.3">
      <c r="A33" s="92" t="s">
        <v>103</v>
      </c>
      <c r="B33" s="93"/>
      <c r="C33" s="19" t="s">
        <v>12</v>
      </c>
      <c r="D33" s="19" t="s">
        <v>12</v>
      </c>
      <c r="E33" s="19" t="s">
        <v>12</v>
      </c>
      <c r="F33" s="4" t="s">
        <v>12</v>
      </c>
      <c r="G33" s="4" t="s">
        <v>12</v>
      </c>
      <c r="H33" s="67">
        <f>SUM(H34:H34)</f>
        <v>3695</v>
      </c>
      <c r="I33" s="67">
        <f>SUM(I34:I34)</f>
        <v>2787.3</v>
      </c>
      <c r="J33" s="67">
        <f>SUM(J34:J34)</f>
        <v>2725</v>
      </c>
      <c r="K33" s="4">
        <f>SUM(K34:K34)</f>
        <v>120</v>
      </c>
      <c r="L33" s="26" t="s">
        <v>12</v>
      </c>
      <c r="M33" s="65">
        <f>SUM(M34:M34)</f>
        <v>1054571</v>
      </c>
      <c r="N33" s="65">
        <f>SUM(N34:N34)</f>
        <v>555759</v>
      </c>
      <c r="O33" s="4">
        <v>0</v>
      </c>
      <c r="P33" s="65">
        <f>SUM(P34:P34)</f>
        <v>340626</v>
      </c>
      <c r="Q33" s="65">
        <f>SUM(Q34:Q34)</f>
        <v>158186</v>
      </c>
      <c r="R33" s="67">
        <f>M33/I33</f>
        <v>378.34858106411218</v>
      </c>
      <c r="S33" s="65">
        <f>S34</f>
        <v>6000</v>
      </c>
      <c r="T33" s="27" t="s">
        <v>12</v>
      </c>
    </row>
    <row r="34" spans="1:20" s="2" customFormat="1" ht="16.2" customHeight="1" x14ac:dyDescent="0.3">
      <c r="A34" s="45" t="s">
        <v>32</v>
      </c>
      <c r="B34" s="41" t="s">
        <v>112</v>
      </c>
      <c r="C34" s="19">
        <v>1980</v>
      </c>
      <c r="D34" s="52"/>
      <c r="E34" s="28" t="s">
        <v>296</v>
      </c>
      <c r="F34" s="4">
        <v>5</v>
      </c>
      <c r="G34" s="4">
        <v>4</v>
      </c>
      <c r="H34" s="67">
        <v>3695</v>
      </c>
      <c r="I34" s="67">
        <v>2787.3</v>
      </c>
      <c r="J34" s="67">
        <v>2725</v>
      </c>
      <c r="K34" s="68">
        <v>120</v>
      </c>
      <c r="L34" s="26" t="s">
        <v>11</v>
      </c>
      <c r="M34" s="65">
        <v>1054571</v>
      </c>
      <c r="N34" s="65">
        <v>555759</v>
      </c>
      <c r="O34" s="4">
        <v>0</v>
      </c>
      <c r="P34" s="65">
        <v>340626</v>
      </c>
      <c r="Q34" s="65">
        <v>158186</v>
      </c>
      <c r="R34" s="67">
        <v>378.35</v>
      </c>
      <c r="S34" s="65">
        <v>6000</v>
      </c>
      <c r="T34" s="27" t="s">
        <v>108</v>
      </c>
    </row>
    <row r="35" spans="1:20" s="2" customFormat="1" ht="30.6" customHeight="1" x14ac:dyDescent="0.3">
      <c r="A35" s="92" t="s">
        <v>99</v>
      </c>
      <c r="B35" s="93"/>
      <c r="C35" s="19" t="s">
        <v>12</v>
      </c>
      <c r="D35" s="19" t="s">
        <v>12</v>
      </c>
      <c r="E35" s="19" t="s">
        <v>12</v>
      </c>
      <c r="F35" s="4" t="s">
        <v>12</v>
      </c>
      <c r="G35" s="4" t="s">
        <v>12</v>
      </c>
      <c r="H35" s="67">
        <f>SUM(H36:H46)</f>
        <v>12039.6</v>
      </c>
      <c r="I35" s="67">
        <f>SUM(I36:I46)</f>
        <v>10734.399999999998</v>
      </c>
      <c r="J35" s="67">
        <f>SUM(J36:J46)</f>
        <v>10116.099999999999</v>
      </c>
      <c r="K35" s="4">
        <f>SUM(K36:K46)</f>
        <v>536</v>
      </c>
      <c r="L35" s="26" t="s">
        <v>12</v>
      </c>
      <c r="M35" s="65">
        <f>SUM(M36:M46)</f>
        <v>12875511</v>
      </c>
      <c r="N35" s="65">
        <f>SUM(N36:N46)</f>
        <v>6652832</v>
      </c>
      <c r="O35" s="4">
        <v>0</v>
      </c>
      <c r="P35" s="65">
        <f>SUM(P36:P46)</f>
        <v>4051490</v>
      </c>
      <c r="Q35" s="65">
        <f>SUM(Q36:Q46)</f>
        <v>2171189</v>
      </c>
      <c r="R35" s="67">
        <f>M35/I35</f>
        <v>1199.4625689372488</v>
      </c>
      <c r="S35" s="65">
        <v>6000</v>
      </c>
      <c r="T35" s="27" t="s">
        <v>12</v>
      </c>
    </row>
    <row r="36" spans="1:20" s="2" customFormat="1" ht="28.95" customHeight="1" x14ac:dyDescent="0.3">
      <c r="A36" s="45" t="s">
        <v>33</v>
      </c>
      <c r="B36" s="41" t="s">
        <v>300</v>
      </c>
      <c r="C36" s="19">
        <v>1983</v>
      </c>
      <c r="D36" s="52"/>
      <c r="E36" s="28" t="s">
        <v>296</v>
      </c>
      <c r="F36" s="4">
        <v>9</v>
      </c>
      <c r="G36" s="4">
        <v>3</v>
      </c>
      <c r="H36" s="69">
        <v>6436.1</v>
      </c>
      <c r="I36" s="69">
        <v>5756</v>
      </c>
      <c r="J36" s="69">
        <v>5710.1</v>
      </c>
      <c r="K36" s="68">
        <v>272</v>
      </c>
      <c r="L36" s="26" t="s">
        <v>11</v>
      </c>
      <c r="M36" s="65">
        <v>2173465</v>
      </c>
      <c r="N36" s="65">
        <v>1053632</v>
      </c>
      <c r="O36" s="4">
        <v>0</v>
      </c>
      <c r="P36" s="65">
        <v>641670</v>
      </c>
      <c r="Q36" s="65">
        <v>478163</v>
      </c>
      <c r="R36" s="67">
        <v>377.6</v>
      </c>
      <c r="S36" s="65">
        <v>6000</v>
      </c>
      <c r="T36" s="27" t="s">
        <v>109</v>
      </c>
    </row>
    <row r="37" spans="1:20" s="2" customFormat="1" ht="16.2" customHeight="1" x14ac:dyDescent="0.3">
      <c r="A37" s="45" t="s">
        <v>34</v>
      </c>
      <c r="B37" s="41" t="s">
        <v>114</v>
      </c>
      <c r="C37" s="19">
        <v>1985</v>
      </c>
      <c r="D37" s="52"/>
      <c r="E37" s="28" t="s">
        <v>296</v>
      </c>
      <c r="F37" s="4">
        <v>2</v>
      </c>
      <c r="G37" s="4">
        <v>2</v>
      </c>
      <c r="H37" s="67">
        <v>780.8</v>
      </c>
      <c r="I37" s="67">
        <v>694.8</v>
      </c>
      <c r="J37" s="67">
        <v>694.8</v>
      </c>
      <c r="K37" s="68">
        <v>31</v>
      </c>
      <c r="L37" s="26" t="s">
        <v>11</v>
      </c>
      <c r="M37" s="65">
        <v>1410568</v>
      </c>
      <c r="N37" s="65">
        <v>745172</v>
      </c>
      <c r="O37" s="4">
        <v>0</v>
      </c>
      <c r="P37" s="65">
        <v>453810</v>
      </c>
      <c r="Q37" s="65">
        <v>211586</v>
      </c>
      <c r="R37" s="67">
        <v>2030.18</v>
      </c>
      <c r="S37" s="65">
        <v>6000</v>
      </c>
      <c r="T37" s="27" t="s">
        <v>109</v>
      </c>
    </row>
    <row r="38" spans="1:20" s="2" customFormat="1" x14ac:dyDescent="0.3">
      <c r="A38" s="45" t="s">
        <v>35</v>
      </c>
      <c r="B38" s="41" t="s">
        <v>113</v>
      </c>
      <c r="C38" s="19">
        <v>1959</v>
      </c>
      <c r="D38" s="52"/>
      <c r="E38" s="28" t="s">
        <v>296</v>
      </c>
      <c r="F38" s="4">
        <v>3</v>
      </c>
      <c r="G38" s="4">
        <v>2</v>
      </c>
      <c r="H38" s="67">
        <v>926.9</v>
      </c>
      <c r="I38" s="67">
        <v>894.2</v>
      </c>
      <c r="J38" s="67">
        <v>719.2</v>
      </c>
      <c r="K38" s="68">
        <v>56</v>
      </c>
      <c r="L38" s="26" t="s">
        <v>11</v>
      </c>
      <c r="M38" s="65">
        <v>1317800</v>
      </c>
      <c r="N38" s="65">
        <v>696170</v>
      </c>
      <c r="O38" s="4">
        <v>0</v>
      </c>
      <c r="P38" s="65">
        <v>423960</v>
      </c>
      <c r="Q38" s="65">
        <v>197670</v>
      </c>
      <c r="R38" s="67">
        <v>1473.72</v>
      </c>
      <c r="S38" s="65">
        <v>6000</v>
      </c>
      <c r="T38" s="27" t="s">
        <v>109</v>
      </c>
    </row>
    <row r="39" spans="1:20" s="2" customFormat="1" x14ac:dyDescent="0.3">
      <c r="A39" s="45" t="s">
        <v>36</v>
      </c>
      <c r="B39" s="41" t="s">
        <v>115</v>
      </c>
      <c r="C39" s="19">
        <v>1945</v>
      </c>
      <c r="D39" s="52"/>
      <c r="E39" s="28" t="s">
        <v>296</v>
      </c>
      <c r="F39" s="4">
        <v>2</v>
      </c>
      <c r="G39" s="4">
        <v>2</v>
      </c>
      <c r="H39" s="67">
        <v>487.8</v>
      </c>
      <c r="I39" s="67">
        <v>331.9</v>
      </c>
      <c r="J39" s="67">
        <v>331.9</v>
      </c>
      <c r="K39" s="68">
        <v>24</v>
      </c>
      <c r="L39" s="26" t="s">
        <v>11</v>
      </c>
      <c r="M39" s="65">
        <v>1055800</v>
      </c>
      <c r="N39" s="65">
        <v>557760</v>
      </c>
      <c r="O39" s="4">
        <v>0</v>
      </c>
      <c r="P39" s="65">
        <v>339670</v>
      </c>
      <c r="Q39" s="65">
        <v>158370</v>
      </c>
      <c r="R39" s="67">
        <v>3181.08</v>
      </c>
      <c r="S39" s="65">
        <v>6000</v>
      </c>
      <c r="T39" s="27" t="s">
        <v>109</v>
      </c>
    </row>
    <row r="40" spans="1:20" s="2" customFormat="1" x14ac:dyDescent="0.3">
      <c r="A40" s="45" t="s">
        <v>37</v>
      </c>
      <c r="B40" s="41" t="s">
        <v>116</v>
      </c>
      <c r="C40" s="19">
        <v>1946</v>
      </c>
      <c r="D40" s="52"/>
      <c r="E40" s="28" t="s">
        <v>296</v>
      </c>
      <c r="F40" s="4">
        <v>2</v>
      </c>
      <c r="G40" s="4">
        <v>1</v>
      </c>
      <c r="H40" s="67">
        <v>468.6</v>
      </c>
      <c r="I40" s="67">
        <v>438</v>
      </c>
      <c r="J40" s="67">
        <v>335</v>
      </c>
      <c r="K40" s="68">
        <v>20</v>
      </c>
      <c r="L40" s="26" t="s">
        <v>11</v>
      </c>
      <c r="M40" s="65">
        <v>915800</v>
      </c>
      <c r="N40" s="65">
        <v>483800</v>
      </c>
      <c r="O40" s="4">
        <v>0</v>
      </c>
      <c r="P40" s="65">
        <v>294630</v>
      </c>
      <c r="Q40" s="65">
        <v>137370</v>
      </c>
      <c r="R40" s="67">
        <v>2090.87</v>
      </c>
      <c r="S40" s="65">
        <v>6000</v>
      </c>
      <c r="T40" s="27" t="s">
        <v>109</v>
      </c>
    </row>
    <row r="41" spans="1:20" s="2" customFormat="1" x14ac:dyDescent="0.3">
      <c r="A41" s="45" t="s">
        <v>38</v>
      </c>
      <c r="B41" s="41" t="s">
        <v>117</v>
      </c>
      <c r="C41" s="19">
        <v>1963</v>
      </c>
      <c r="D41" s="52"/>
      <c r="E41" s="28" t="s">
        <v>296</v>
      </c>
      <c r="F41" s="4">
        <v>2</v>
      </c>
      <c r="G41" s="4">
        <v>2</v>
      </c>
      <c r="H41" s="67">
        <v>527.9</v>
      </c>
      <c r="I41" s="67">
        <v>462.3</v>
      </c>
      <c r="J41" s="67">
        <v>462.3</v>
      </c>
      <c r="K41" s="68">
        <v>25</v>
      </c>
      <c r="L41" s="26" t="s">
        <v>11</v>
      </c>
      <c r="M41" s="65">
        <v>836490</v>
      </c>
      <c r="N41" s="65">
        <v>441916</v>
      </c>
      <c r="O41" s="4">
        <v>0</v>
      </c>
      <c r="P41" s="65">
        <v>269100</v>
      </c>
      <c r="Q41" s="65">
        <v>125474</v>
      </c>
      <c r="R41" s="67">
        <v>1809.41</v>
      </c>
      <c r="S41" s="65">
        <v>6000</v>
      </c>
      <c r="T41" s="27" t="s">
        <v>109</v>
      </c>
    </row>
    <row r="42" spans="1:20" s="2" customFormat="1" x14ac:dyDescent="0.3">
      <c r="A42" s="45" t="s">
        <v>39</v>
      </c>
      <c r="B42" s="41" t="s">
        <v>118</v>
      </c>
      <c r="C42" s="19">
        <v>1926</v>
      </c>
      <c r="D42" s="52"/>
      <c r="E42" s="28" t="s">
        <v>297</v>
      </c>
      <c r="F42" s="4">
        <v>2</v>
      </c>
      <c r="G42" s="4">
        <v>1</v>
      </c>
      <c r="H42" s="67">
        <v>469.3</v>
      </c>
      <c r="I42" s="67">
        <v>418.7</v>
      </c>
      <c r="J42" s="67">
        <v>306.3</v>
      </c>
      <c r="K42" s="68">
        <v>24</v>
      </c>
      <c r="L42" s="26" t="s">
        <v>11</v>
      </c>
      <c r="M42" s="65">
        <v>1754342</v>
      </c>
      <c r="N42" s="65">
        <v>872273</v>
      </c>
      <c r="O42" s="4">
        <v>0</v>
      </c>
      <c r="P42" s="65">
        <v>531200</v>
      </c>
      <c r="Q42" s="65">
        <v>350869</v>
      </c>
      <c r="R42" s="67">
        <v>4189.97</v>
      </c>
      <c r="S42" s="65">
        <v>6000</v>
      </c>
      <c r="T42" s="27" t="s">
        <v>109</v>
      </c>
    </row>
    <row r="43" spans="1:20" s="2" customFormat="1" x14ac:dyDescent="0.3">
      <c r="A43" s="45" t="s">
        <v>40</v>
      </c>
      <c r="B43" s="41" t="s">
        <v>119</v>
      </c>
      <c r="C43" s="19">
        <v>1949</v>
      </c>
      <c r="D43" s="52"/>
      <c r="E43" s="28" t="s">
        <v>296</v>
      </c>
      <c r="F43" s="4">
        <v>2</v>
      </c>
      <c r="G43" s="4">
        <v>2</v>
      </c>
      <c r="H43" s="67">
        <v>637.20000000000005</v>
      </c>
      <c r="I43" s="67">
        <v>578.79999999999995</v>
      </c>
      <c r="J43" s="67">
        <v>506.3</v>
      </c>
      <c r="K43" s="68">
        <v>21</v>
      </c>
      <c r="L43" s="26" t="s">
        <v>11</v>
      </c>
      <c r="M43" s="65">
        <v>1256400</v>
      </c>
      <c r="N43" s="65">
        <v>663730</v>
      </c>
      <c r="O43" s="4">
        <v>0</v>
      </c>
      <c r="P43" s="65">
        <v>404210</v>
      </c>
      <c r="Q43" s="65">
        <v>188460</v>
      </c>
      <c r="R43" s="67">
        <v>2170.6999999999998</v>
      </c>
      <c r="S43" s="65">
        <v>6000</v>
      </c>
      <c r="T43" s="27" t="s">
        <v>109</v>
      </c>
    </row>
    <row r="44" spans="1:20" s="2" customFormat="1" x14ac:dyDescent="0.3">
      <c r="A44" s="45" t="s">
        <v>41</v>
      </c>
      <c r="B44" s="41" t="s">
        <v>120</v>
      </c>
      <c r="C44" s="19">
        <v>1962</v>
      </c>
      <c r="D44" s="52"/>
      <c r="E44" s="28" t="s">
        <v>296</v>
      </c>
      <c r="F44" s="4">
        <v>2</v>
      </c>
      <c r="G44" s="4">
        <v>2</v>
      </c>
      <c r="H44" s="67">
        <v>533.9</v>
      </c>
      <c r="I44" s="67">
        <v>470.3</v>
      </c>
      <c r="J44" s="67">
        <v>439.1</v>
      </c>
      <c r="K44" s="68">
        <v>26</v>
      </c>
      <c r="L44" s="26" t="s">
        <v>11</v>
      </c>
      <c r="M44" s="65">
        <v>864126</v>
      </c>
      <c r="N44" s="65">
        <v>456507</v>
      </c>
      <c r="O44" s="4">
        <v>0</v>
      </c>
      <c r="P44" s="65">
        <v>278000</v>
      </c>
      <c r="Q44" s="65">
        <v>129619</v>
      </c>
      <c r="R44" s="67">
        <v>1837.39</v>
      </c>
      <c r="S44" s="65">
        <v>6000</v>
      </c>
      <c r="T44" s="27" t="s">
        <v>109</v>
      </c>
    </row>
    <row r="45" spans="1:20" s="2" customFormat="1" x14ac:dyDescent="0.3">
      <c r="A45" s="45" t="s">
        <v>42</v>
      </c>
      <c r="B45" s="41" t="s">
        <v>121</v>
      </c>
      <c r="C45" s="19">
        <v>1972</v>
      </c>
      <c r="D45" s="52"/>
      <c r="E45" s="28" t="s">
        <v>296</v>
      </c>
      <c r="F45" s="4">
        <v>2</v>
      </c>
      <c r="G45" s="4">
        <v>1</v>
      </c>
      <c r="H45" s="67">
        <v>386</v>
      </c>
      <c r="I45" s="67">
        <v>347.1</v>
      </c>
      <c r="J45" s="67">
        <v>347.1</v>
      </c>
      <c r="K45" s="68">
        <v>14</v>
      </c>
      <c r="L45" s="26" t="s">
        <v>11</v>
      </c>
      <c r="M45" s="65">
        <v>645360</v>
      </c>
      <c r="N45" s="65">
        <v>340936</v>
      </c>
      <c r="O45" s="4">
        <v>0</v>
      </c>
      <c r="P45" s="65">
        <v>207620</v>
      </c>
      <c r="Q45" s="65">
        <v>96804</v>
      </c>
      <c r="R45" s="67">
        <v>1859.29</v>
      </c>
      <c r="S45" s="65">
        <v>6000</v>
      </c>
      <c r="T45" s="27" t="s">
        <v>109</v>
      </c>
    </row>
    <row r="46" spans="1:20" s="2" customFormat="1" x14ac:dyDescent="0.3">
      <c r="A46" s="45" t="s">
        <v>101</v>
      </c>
      <c r="B46" s="41" t="s">
        <v>122</v>
      </c>
      <c r="C46" s="19">
        <v>1972</v>
      </c>
      <c r="D46" s="52"/>
      <c r="E46" s="28" t="s">
        <v>296</v>
      </c>
      <c r="F46" s="4">
        <v>2</v>
      </c>
      <c r="G46" s="4">
        <v>1</v>
      </c>
      <c r="H46" s="67">
        <v>385.1</v>
      </c>
      <c r="I46" s="67">
        <v>342.3</v>
      </c>
      <c r="J46" s="67">
        <v>264</v>
      </c>
      <c r="K46" s="68">
        <v>23</v>
      </c>
      <c r="L46" s="26" t="s">
        <v>11</v>
      </c>
      <c r="M46" s="65">
        <v>645360</v>
      </c>
      <c r="N46" s="65">
        <v>340936</v>
      </c>
      <c r="O46" s="4">
        <v>0</v>
      </c>
      <c r="P46" s="65">
        <v>207620</v>
      </c>
      <c r="Q46" s="65">
        <v>96804</v>
      </c>
      <c r="R46" s="67">
        <v>1885.36</v>
      </c>
      <c r="S46" s="65">
        <v>6000</v>
      </c>
      <c r="T46" s="27" t="s">
        <v>109</v>
      </c>
    </row>
    <row r="47" spans="1:20" s="42" customFormat="1" ht="30" customHeight="1" x14ac:dyDescent="0.3">
      <c r="A47" s="94" t="s">
        <v>29</v>
      </c>
      <c r="B47" s="95"/>
      <c r="C47" s="46" t="s">
        <v>12</v>
      </c>
      <c r="D47" s="46" t="s">
        <v>12</v>
      </c>
      <c r="E47" s="46" t="s">
        <v>12</v>
      </c>
      <c r="F47" s="48" t="s">
        <v>12</v>
      </c>
      <c r="G47" s="48" t="s">
        <v>12</v>
      </c>
      <c r="H47" s="70">
        <f>SUM(H48:H116)</f>
        <v>247628.95000000007</v>
      </c>
      <c r="I47" s="70">
        <f>SUM(I48:I116)</f>
        <v>176758.10000000003</v>
      </c>
      <c r="J47" s="71">
        <f>SUM(J48:J116)</f>
        <v>134672</v>
      </c>
      <c r="K47" s="48">
        <f>SUM(K48:K116)</f>
        <v>7827</v>
      </c>
      <c r="L47" s="50" t="s">
        <v>12</v>
      </c>
      <c r="M47" s="62">
        <f>SUM(M48:M116)</f>
        <v>88790300</v>
      </c>
      <c r="N47" s="62">
        <f>SUM(N48:N116)</f>
        <v>46858000</v>
      </c>
      <c r="O47" s="48">
        <v>0</v>
      </c>
      <c r="P47" s="62">
        <f>SUM(P48:P116)</f>
        <v>28525000</v>
      </c>
      <c r="Q47" s="62">
        <f>SUM(Q48:Q116)</f>
        <v>13407300</v>
      </c>
      <c r="R47" s="72">
        <f>M47/I47</f>
        <v>502.32662604995181</v>
      </c>
      <c r="S47" s="62">
        <v>6000</v>
      </c>
      <c r="T47" s="49" t="s">
        <v>12</v>
      </c>
    </row>
    <row r="48" spans="1:20" s="2" customFormat="1" x14ac:dyDescent="0.3">
      <c r="A48" s="45" t="s">
        <v>43</v>
      </c>
      <c r="B48" s="54" t="s">
        <v>266</v>
      </c>
      <c r="C48" s="19">
        <v>1973</v>
      </c>
      <c r="D48" s="52"/>
      <c r="E48" s="28" t="s">
        <v>296</v>
      </c>
      <c r="F48" s="4">
        <v>2</v>
      </c>
      <c r="G48" s="4">
        <v>1</v>
      </c>
      <c r="H48" s="67">
        <v>729.8</v>
      </c>
      <c r="I48" s="67">
        <v>714</v>
      </c>
      <c r="J48" s="67">
        <v>213</v>
      </c>
      <c r="K48" s="68">
        <v>13</v>
      </c>
      <c r="L48" s="50" t="s">
        <v>11</v>
      </c>
      <c r="M48" s="65">
        <v>393591</v>
      </c>
      <c r="N48" s="65">
        <v>207713</v>
      </c>
      <c r="O48" s="4">
        <v>0</v>
      </c>
      <c r="P48" s="65">
        <v>126446</v>
      </c>
      <c r="Q48" s="65">
        <v>59432</v>
      </c>
      <c r="R48" s="67">
        <v>551.25</v>
      </c>
      <c r="S48" s="65">
        <v>6000</v>
      </c>
      <c r="T48" s="27" t="s">
        <v>109</v>
      </c>
    </row>
    <row r="49" spans="1:20" s="2" customFormat="1" x14ac:dyDescent="0.3">
      <c r="A49" s="45" t="s">
        <v>44</v>
      </c>
      <c r="B49" s="54" t="s">
        <v>267</v>
      </c>
      <c r="C49" s="19">
        <v>1968</v>
      </c>
      <c r="D49" s="52"/>
      <c r="E49" s="28" t="s">
        <v>296</v>
      </c>
      <c r="F49" s="4">
        <v>5</v>
      </c>
      <c r="G49" s="4">
        <v>4</v>
      </c>
      <c r="H49" s="67">
        <v>5092.7</v>
      </c>
      <c r="I49" s="67">
        <v>3887.6</v>
      </c>
      <c r="J49" s="67">
        <v>2343.3000000000002</v>
      </c>
      <c r="K49" s="68">
        <v>113</v>
      </c>
      <c r="L49" s="50" t="s">
        <v>11</v>
      </c>
      <c r="M49" s="65">
        <v>1181263</v>
      </c>
      <c r="N49" s="65">
        <v>623397</v>
      </c>
      <c r="O49" s="4">
        <v>0</v>
      </c>
      <c r="P49" s="65">
        <v>379496</v>
      </c>
      <c r="Q49" s="65">
        <v>178370</v>
      </c>
      <c r="R49" s="67">
        <v>303.85000000000002</v>
      </c>
      <c r="S49" s="65">
        <v>6000</v>
      </c>
      <c r="T49" s="27" t="s">
        <v>109</v>
      </c>
    </row>
    <row r="50" spans="1:20" s="2" customFormat="1" x14ac:dyDescent="0.3">
      <c r="A50" s="45" t="s">
        <v>45</v>
      </c>
      <c r="B50" s="54" t="s">
        <v>268</v>
      </c>
      <c r="C50" s="19">
        <v>1962</v>
      </c>
      <c r="D50" s="52"/>
      <c r="E50" s="28" t="s">
        <v>296</v>
      </c>
      <c r="F50" s="4">
        <v>5</v>
      </c>
      <c r="G50" s="4">
        <v>2</v>
      </c>
      <c r="H50" s="67">
        <v>2350.3000000000002</v>
      </c>
      <c r="I50" s="67">
        <v>1740.5</v>
      </c>
      <c r="J50" s="67">
        <v>1554.1</v>
      </c>
      <c r="K50" s="68">
        <v>75</v>
      </c>
      <c r="L50" s="50" t="s">
        <v>11</v>
      </c>
      <c r="M50" s="65">
        <v>867928</v>
      </c>
      <c r="N50" s="65">
        <v>458039</v>
      </c>
      <c r="O50" s="4">
        <v>0</v>
      </c>
      <c r="P50" s="65">
        <v>278833</v>
      </c>
      <c r="Q50" s="65">
        <v>131056</v>
      </c>
      <c r="R50" s="67">
        <v>498.67</v>
      </c>
      <c r="S50" s="65">
        <v>6000</v>
      </c>
      <c r="T50" s="27" t="s">
        <v>109</v>
      </c>
    </row>
    <row r="51" spans="1:20" s="2" customFormat="1" x14ac:dyDescent="0.3">
      <c r="A51" s="45" t="s">
        <v>46</v>
      </c>
      <c r="B51" s="54" t="s">
        <v>269</v>
      </c>
      <c r="C51" s="19">
        <v>1970</v>
      </c>
      <c r="D51" s="52"/>
      <c r="E51" s="28" t="s">
        <v>296</v>
      </c>
      <c r="F51" s="4">
        <v>5</v>
      </c>
      <c r="G51" s="4">
        <v>2</v>
      </c>
      <c r="H51" s="67">
        <v>2954.9</v>
      </c>
      <c r="I51" s="67">
        <v>1778.2</v>
      </c>
      <c r="J51" s="67">
        <v>1342.5</v>
      </c>
      <c r="K51" s="68">
        <v>88</v>
      </c>
      <c r="L51" s="50" t="s">
        <v>11</v>
      </c>
      <c r="M51" s="65">
        <v>429313</v>
      </c>
      <c r="N51" s="65">
        <v>226565</v>
      </c>
      <c r="O51" s="4">
        <v>0</v>
      </c>
      <c r="P51" s="65">
        <v>137922</v>
      </c>
      <c r="Q51" s="65">
        <v>64826</v>
      </c>
      <c r="R51" s="67">
        <v>241.43</v>
      </c>
      <c r="S51" s="65">
        <v>6000</v>
      </c>
      <c r="T51" s="27" t="s">
        <v>109</v>
      </c>
    </row>
    <row r="52" spans="1:20" s="2" customFormat="1" x14ac:dyDescent="0.3">
      <c r="A52" s="45" t="s">
        <v>47</v>
      </c>
      <c r="B52" s="54" t="s">
        <v>175</v>
      </c>
      <c r="C52" s="19">
        <v>1973</v>
      </c>
      <c r="D52" s="52"/>
      <c r="E52" s="28" t="s">
        <v>296</v>
      </c>
      <c r="F52" s="4">
        <v>5</v>
      </c>
      <c r="G52" s="4">
        <v>4</v>
      </c>
      <c r="H52" s="67">
        <v>5266.8</v>
      </c>
      <c r="I52" s="67">
        <v>3583.2</v>
      </c>
      <c r="J52" s="67">
        <v>2733.9</v>
      </c>
      <c r="K52" s="68">
        <v>158</v>
      </c>
      <c r="L52" s="50" t="s">
        <v>11</v>
      </c>
      <c r="M52" s="65">
        <v>1973844</v>
      </c>
      <c r="N52" s="65">
        <v>1041673</v>
      </c>
      <c r="O52" s="4">
        <v>0</v>
      </c>
      <c r="P52" s="65">
        <v>634123</v>
      </c>
      <c r="Q52" s="65">
        <v>298048</v>
      </c>
      <c r="R52" s="67">
        <v>550.86</v>
      </c>
      <c r="S52" s="65">
        <v>6000</v>
      </c>
      <c r="T52" s="27" t="s">
        <v>109</v>
      </c>
    </row>
    <row r="53" spans="1:20" s="2" customFormat="1" x14ac:dyDescent="0.3">
      <c r="A53" s="45" t="s">
        <v>48</v>
      </c>
      <c r="B53" s="54" t="s">
        <v>271</v>
      </c>
      <c r="C53" s="19">
        <v>1963</v>
      </c>
      <c r="D53" s="52"/>
      <c r="E53" s="28" t="s">
        <v>296</v>
      </c>
      <c r="F53" s="4">
        <v>5</v>
      </c>
      <c r="G53" s="4">
        <v>2</v>
      </c>
      <c r="H53" s="67">
        <v>2156</v>
      </c>
      <c r="I53" s="67">
        <v>2066.8000000000002</v>
      </c>
      <c r="J53" s="67">
        <v>1322.9</v>
      </c>
      <c r="K53" s="68">
        <v>145</v>
      </c>
      <c r="L53" s="50" t="s">
        <v>11</v>
      </c>
      <c r="M53" s="65">
        <v>939661</v>
      </c>
      <c r="N53" s="65">
        <v>495895</v>
      </c>
      <c r="O53" s="4">
        <v>0</v>
      </c>
      <c r="P53" s="65">
        <v>301878</v>
      </c>
      <c r="Q53" s="65">
        <v>141888</v>
      </c>
      <c r="R53" s="67">
        <v>454.65</v>
      </c>
      <c r="S53" s="65">
        <v>6000</v>
      </c>
      <c r="T53" s="27" t="s">
        <v>109</v>
      </c>
    </row>
    <row r="54" spans="1:20" s="2" customFormat="1" x14ac:dyDescent="0.3">
      <c r="A54" s="45" t="s">
        <v>49</v>
      </c>
      <c r="B54" s="54" t="s">
        <v>176</v>
      </c>
      <c r="C54" s="19">
        <v>1962</v>
      </c>
      <c r="D54" s="52"/>
      <c r="E54" s="28" t="s">
        <v>296</v>
      </c>
      <c r="F54" s="4">
        <v>5</v>
      </c>
      <c r="G54" s="4">
        <v>2</v>
      </c>
      <c r="H54" s="67">
        <v>2395.1</v>
      </c>
      <c r="I54" s="67">
        <v>1592.5</v>
      </c>
      <c r="J54" s="67">
        <v>1149.0999999999999</v>
      </c>
      <c r="K54" s="68">
        <v>51</v>
      </c>
      <c r="L54" s="50" t="s">
        <v>11</v>
      </c>
      <c r="M54" s="65">
        <v>867730</v>
      </c>
      <c r="N54" s="65">
        <v>457934</v>
      </c>
      <c r="O54" s="4">
        <v>0</v>
      </c>
      <c r="P54" s="65">
        <v>278770</v>
      </c>
      <c r="Q54" s="65">
        <v>131026</v>
      </c>
      <c r="R54" s="67">
        <v>544.89</v>
      </c>
      <c r="S54" s="65">
        <v>6000</v>
      </c>
      <c r="T54" s="27" t="s">
        <v>109</v>
      </c>
    </row>
    <row r="55" spans="1:20" s="2" customFormat="1" x14ac:dyDescent="0.3">
      <c r="A55" s="45" t="s">
        <v>50</v>
      </c>
      <c r="B55" s="54" t="s">
        <v>177</v>
      </c>
      <c r="C55" s="19">
        <v>1963</v>
      </c>
      <c r="D55" s="52"/>
      <c r="E55" s="28" t="s">
        <v>296</v>
      </c>
      <c r="F55" s="4">
        <v>5</v>
      </c>
      <c r="G55" s="4">
        <v>4</v>
      </c>
      <c r="H55" s="67">
        <v>4845.2</v>
      </c>
      <c r="I55" s="67">
        <v>3196</v>
      </c>
      <c r="J55" s="67">
        <v>2994.9</v>
      </c>
      <c r="K55" s="68">
        <v>126</v>
      </c>
      <c r="L55" s="50" t="s">
        <v>11</v>
      </c>
      <c r="M55" s="65">
        <v>832638</v>
      </c>
      <c r="N55" s="65">
        <v>439415</v>
      </c>
      <c r="O55" s="4">
        <v>0</v>
      </c>
      <c r="P55" s="65">
        <v>267495</v>
      </c>
      <c r="Q55" s="65">
        <v>125728</v>
      </c>
      <c r="R55" s="67">
        <v>260.52999999999997</v>
      </c>
      <c r="S55" s="65">
        <v>6000</v>
      </c>
      <c r="T55" s="27" t="s">
        <v>109</v>
      </c>
    </row>
    <row r="56" spans="1:20" s="2" customFormat="1" x14ac:dyDescent="0.3">
      <c r="A56" s="45" t="s">
        <v>51</v>
      </c>
      <c r="B56" s="54" t="s">
        <v>178</v>
      </c>
      <c r="C56" s="19">
        <v>1961</v>
      </c>
      <c r="D56" s="52"/>
      <c r="E56" s="28" t="s">
        <v>296</v>
      </c>
      <c r="F56" s="4">
        <v>2</v>
      </c>
      <c r="G56" s="4">
        <v>1</v>
      </c>
      <c r="H56" s="67">
        <v>492.7</v>
      </c>
      <c r="I56" s="67">
        <v>288.3</v>
      </c>
      <c r="J56" s="67">
        <v>208.8</v>
      </c>
      <c r="K56" s="68">
        <v>5</v>
      </c>
      <c r="L56" s="50" t="s">
        <v>11</v>
      </c>
      <c r="M56" s="65">
        <v>361356</v>
      </c>
      <c r="N56" s="65">
        <v>190699</v>
      </c>
      <c r="O56" s="4">
        <v>0</v>
      </c>
      <c r="P56" s="65">
        <v>116093</v>
      </c>
      <c r="Q56" s="65">
        <v>54564</v>
      </c>
      <c r="R56" s="67">
        <v>1253.4000000000001</v>
      </c>
      <c r="S56" s="65">
        <v>6000</v>
      </c>
      <c r="T56" s="27" t="s">
        <v>109</v>
      </c>
    </row>
    <row r="57" spans="1:20" s="2" customFormat="1" x14ac:dyDescent="0.3">
      <c r="A57" s="45" t="s">
        <v>52</v>
      </c>
      <c r="B57" s="54" t="s">
        <v>179</v>
      </c>
      <c r="C57" s="19">
        <v>1957</v>
      </c>
      <c r="D57" s="52"/>
      <c r="E57" s="28" t="s">
        <v>298</v>
      </c>
      <c r="F57" s="4">
        <v>2</v>
      </c>
      <c r="G57" s="4">
        <v>1</v>
      </c>
      <c r="H57" s="67">
        <v>728.9</v>
      </c>
      <c r="I57" s="67">
        <v>420.7</v>
      </c>
      <c r="J57" s="67">
        <v>200.6</v>
      </c>
      <c r="K57" s="68">
        <v>21</v>
      </c>
      <c r="L57" s="50" t="s">
        <v>11</v>
      </c>
      <c r="M57" s="65">
        <v>471941</v>
      </c>
      <c r="N57" s="65">
        <v>249061</v>
      </c>
      <c r="O57" s="4">
        <v>0</v>
      </c>
      <c r="P57" s="65">
        <v>151617</v>
      </c>
      <c r="Q57" s="65">
        <v>71263</v>
      </c>
      <c r="R57" s="67">
        <v>1121.8</v>
      </c>
      <c r="S57" s="65">
        <v>6000</v>
      </c>
      <c r="T57" s="27" t="s">
        <v>109</v>
      </c>
    </row>
    <row r="58" spans="1:20" s="2" customFormat="1" x14ac:dyDescent="0.3">
      <c r="A58" s="45" t="s">
        <v>53</v>
      </c>
      <c r="B58" s="54" t="s">
        <v>180</v>
      </c>
      <c r="C58" s="19">
        <v>1969</v>
      </c>
      <c r="D58" s="52"/>
      <c r="E58" s="28" t="s">
        <v>299</v>
      </c>
      <c r="F58" s="4">
        <v>5</v>
      </c>
      <c r="G58" s="4">
        <v>4</v>
      </c>
      <c r="H58" s="67">
        <v>4793</v>
      </c>
      <c r="I58" s="67">
        <v>3614.1</v>
      </c>
      <c r="J58" s="67">
        <v>3337.3</v>
      </c>
      <c r="K58" s="68">
        <v>166</v>
      </c>
      <c r="L58" s="50" t="s">
        <v>11</v>
      </c>
      <c r="M58" s="65">
        <v>1557828</v>
      </c>
      <c r="N58" s="65">
        <v>822126</v>
      </c>
      <c r="O58" s="4">
        <v>0</v>
      </c>
      <c r="P58" s="65">
        <v>500472</v>
      </c>
      <c r="Q58" s="65">
        <v>235230</v>
      </c>
      <c r="R58" s="67">
        <v>431.04</v>
      </c>
      <c r="S58" s="65">
        <v>6000</v>
      </c>
      <c r="T58" s="27" t="s">
        <v>109</v>
      </c>
    </row>
    <row r="59" spans="1:20" s="2" customFormat="1" x14ac:dyDescent="0.3">
      <c r="A59" s="45" t="s">
        <v>54</v>
      </c>
      <c r="B59" s="54" t="s">
        <v>181</v>
      </c>
      <c r="C59" s="19">
        <v>1964</v>
      </c>
      <c r="D59" s="52"/>
      <c r="E59" s="28" t="s">
        <v>296</v>
      </c>
      <c r="F59" s="4">
        <v>5</v>
      </c>
      <c r="G59" s="4">
        <v>4</v>
      </c>
      <c r="H59" s="67">
        <v>3913.1</v>
      </c>
      <c r="I59" s="67">
        <v>3646.8</v>
      </c>
      <c r="J59" s="67">
        <v>1617.7</v>
      </c>
      <c r="K59" s="68">
        <v>136</v>
      </c>
      <c r="L59" s="50" t="s">
        <v>11</v>
      </c>
      <c r="M59" s="65">
        <v>1478742</v>
      </c>
      <c r="N59" s="65">
        <v>780388</v>
      </c>
      <c r="O59" s="4">
        <v>0</v>
      </c>
      <c r="P59" s="65">
        <v>475065</v>
      </c>
      <c r="Q59" s="65">
        <v>223289</v>
      </c>
      <c r="R59" s="67">
        <v>405.49</v>
      </c>
      <c r="S59" s="65">
        <v>6000</v>
      </c>
      <c r="T59" s="27" t="s">
        <v>109</v>
      </c>
    </row>
    <row r="60" spans="1:20" s="2" customFormat="1" x14ac:dyDescent="0.3">
      <c r="A60" s="45" t="s">
        <v>55</v>
      </c>
      <c r="B60" s="54" t="s">
        <v>182</v>
      </c>
      <c r="C60" s="46">
        <v>1956</v>
      </c>
      <c r="D60" s="55"/>
      <c r="E60" s="47" t="s">
        <v>296</v>
      </c>
      <c r="F60" s="4">
        <v>5</v>
      </c>
      <c r="G60" s="4">
        <v>5</v>
      </c>
      <c r="H60" s="67">
        <v>6959.2</v>
      </c>
      <c r="I60" s="67">
        <v>3984.7</v>
      </c>
      <c r="J60" s="67">
        <v>2523.6</v>
      </c>
      <c r="K60" s="68">
        <v>97</v>
      </c>
      <c r="L60" s="50" t="s">
        <v>11</v>
      </c>
      <c r="M60" s="65">
        <v>2073497</v>
      </c>
      <c r="N60" s="65">
        <v>1094264</v>
      </c>
      <c r="O60" s="4">
        <v>0</v>
      </c>
      <c r="P60" s="65">
        <v>666137</v>
      </c>
      <c r="Q60" s="65">
        <v>313096</v>
      </c>
      <c r="R60" s="67">
        <v>520.36</v>
      </c>
      <c r="S60" s="65">
        <v>6000</v>
      </c>
      <c r="T60" s="27" t="s">
        <v>109</v>
      </c>
    </row>
    <row r="61" spans="1:20" s="2" customFormat="1" x14ac:dyDescent="0.3">
      <c r="A61" s="45" t="s">
        <v>56</v>
      </c>
      <c r="B61" s="54" t="s">
        <v>272</v>
      </c>
      <c r="C61" s="46">
        <v>1978</v>
      </c>
      <c r="D61" s="55"/>
      <c r="E61" s="47" t="s">
        <v>296</v>
      </c>
      <c r="F61" s="4">
        <v>9</v>
      </c>
      <c r="G61" s="4">
        <v>6</v>
      </c>
      <c r="H61" s="67">
        <v>15547.9</v>
      </c>
      <c r="I61" s="67">
        <v>12794.3</v>
      </c>
      <c r="J61" s="67">
        <v>8860.07</v>
      </c>
      <c r="K61" s="68">
        <v>927</v>
      </c>
      <c r="L61" s="50" t="s">
        <v>11</v>
      </c>
      <c r="M61" s="65">
        <v>1355852</v>
      </c>
      <c r="N61" s="65">
        <v>715535</v>
      </c>
      <c r="O61" s="4">
        <v>0</v>
      </c>
      <c r="P61" s="65">
        <v>435585</v>
      </c>
      <c r="Q61" s="65">
        <v>204732</v>
      </c>
      <c r="R61" s="67">
        <v>105.97</v>
      </c>
      <c r="S61" s="65">
        <v>6000</v>
      </c>
      <c r="T61" s="27" t="s">
        <v>109</v>
      </c>
    </row>
    <row r="62" spans="1:20" s="2" customFormat="1" x14ac:dyDescent="0.3">
      <c r="A62" s="45" t="s">
        <v>57</v>
      </c>
      <c r="B62" s="54" t="s">
        <v>183</v>
      </c>
      <c r="C62" s="46">
        <v>1956</v>
      </c>
      <c r="D62" s="55"/>
      <c r="E62" s="47" t="s">
        <v>296</v>
      </c>
      <c r="F62" s="4">
        <v>3</v>
      </c>
      <c r="G62" s="4">
        <v>3</v>
      </c>
      <c r="H62" s="67">
        <v>3363.6</v>
      </c>
      <c r="I62" s="67">
        <v>1836.9</v>
      </c>
      <c r="J62" s="67">
        <v>1175.8</v>
      </c>
      <c r="K62" s="68">
        <v>61</v>
      </c>
      <c r="L62" s="50" t="s">
        <v>11</v>
      </c>
      <c r="M62" s="65">
        <v>1239467</v>
      </c>
      <c r="N62" s="65">
        <v>654114</v>
      </c>
      <c r="O62" s="4">
        <v>0</v>
      </c>
      <c r="P62" s="65">
        <v>398195</v>
      </c>
      <c r="Q62" s="65">
        <v>187158</v>
      </c>
      <c r="R62" s="67">
        <v>674.76</v>
      </c>
      <c r="S62" s="65">
        <v>6000</v>
      </c>
      <c r="T62" s="27" t="s">
        <v>109</v>
      </c>
    </row>
    <row r="63" spans="1:20" s="2" customFormat="1" x14ac:dyDescent="0.3">
      <c r="A63" s="45" t="s">
        <v>58</v>
      </c>
      <c r="B63" s="54" t="s">
        <v>184</v>
      </c>
      <c r="C63" s="46">
        <v>1980</v>
      </c>
      <c r="D63" s="55"/>
      <c r="E63" s="47" t="s">
        <v>296</v>
      </c>
      <c r="F63" s="4">
        <v>12</v>
      </c>
      <c r="G63" s="4">
        <v>1</v>
      </c>
      <c r="H63" s="67">
        <v>5313.8</v>
      </c>
      <c r="I63" s="67">
        <v>4110.1000000000004</v>
      </c>
      <c r="J63" s="67">
        <v>2793.4</v>
      </c>
      <c r="K63" s="68">
        <v>164</v>
      </c>
      <c r="L63" s="50" t="s">
        <v>11</v>
      </c>
      <c r="M63" s="65">
        <v>3936021</v>
      </c>
      <c r="N63" s="65">
        <v>2077189</v>
      </c>
      <c r="O63" s="4">
        <v>0</v>
      </c>
      <c r="P63" s="65">
        <v>1264497</v>
      </c>
      <c r="Q63" s="65">
        <v>594335</v>
      </c>
      <c r="R63" s="67">
        <v>957.65</v>
      </c>
      <c r="S63" s="65">
        <v>6000</v>
      </c>
      <c r="T63" s="27" t="s">
        <v>109</v>
      </c>
    </row>
    <row r="64" spans="1:20" s="2" customFormat="1" x14ac:dyDescent="0.3">
      <c r="A64" s="45" t="s">
        <v>59</v>
      </c>
      <c r="B64" s="54" t="s">
        <v>185</v>
      </c>
      <c r="C64" s="46">
        <v>1981</v>
      </c>
      <c r="D64" s="55"/>
      <c r="E64" s="47" t="s">
        <v>296</v>
      </c>
      <c r="F64" s="4">
        <v>12</v>
      </c>
      <c r="G64" s="4">
        <v>1</v>
      </c>
      <c r="H64" s="67">
        <v>5114.7</v>
      </c>
      <c r="I64" s="67">
        <v>4275.7</v>
      </c>
      <c r="J64" s="67">
        <v>3045.5</v>
      </c>
      <c r="K64" s="68">
        <v>172</v>
      </c>
      <c r="L64" s="50" t="s">
        <v>11</v>
      </c>
      <c r="M64" s="65">
        <v>3936021</v>
      </c>
      <c r="N64" s="65">
        <v>2077192</v>
      </c>
      <c r="O64" s="4">
        <v>0</v>
      </c>
      <c r="P64" s="65">
        <v>1264494</v>
      </c>
      <c r="Q64" s="65">
        <v>594335</v>
      </c>
      <c r="R64" s="67">
        <v>920.56</v>
      </c>
      <c r="S64" s="65">
        <v>6000</v>
      </c>
      <c r="T64" s="27" t="s">
        <v>109</v>
      </c>
    </row>
    <row r="65" spans="1:20" s="2" customFormat="1" x14ac:dyDescent="0.3">
      <c r="A65" s="45" t="s">
        <v>60</v>
      </c>
      <c r="B65" s="54" t="s">
        <v>186</v>
      </c>
      <c r="C65" s="46">
        <v>1961</v>
      </c>
      <c r="D65" s="55"/>
      <c r="E65" s="47" t="s">
        <v>296</v>
      </c>
      <c r="F65" s="4">
        <v>4</v>
      </c>
      <c r="G65" s="4">
        <v>2</v>
      </c>
      <c r="H65" s="67">
        <v>1796.1</v>
      </c>
      <c r="I65" s="67">
        <v>1401.9</v>
      </c>
      <c r="J65" s="67">
        <v>1139.3</v>
      </c>
      <c r="K65" s="68">
        <v>76</v>
      </c>
      <c r="L65" s="50" t="s">
        <v>11</v>
      </c>
      <c r="M65" s="65">
        <v>806575</v>
      </c>
      <c r="N65" s="65">
        <v>425661</v>
      </c>
      <c r="O65" s="4">
        <v>0</v>
      </c>
      <c r="P65" s="65">
        <v>259122</v>
      </c>
      <c r="Q65" s="65">
        <v>121792</v>
      </c>
      <c r="R65" s="67">
        <v>575.34</v>
      </c>
      <c r="S65" s="65">
        <v>6000</v>
      </c>
      <c r="T65" s="27" t="s">
        <v>109</v>
      </c>
    </row>
    <row r="66" spans="1:20" s="2" customFormat="1" x14ac:dyDescent="0.3">
      <c r="A66" s="45" t="s">
        <v>61</v>
      </c>
      <c r="B66" s="54" t="s">
        <v>187</v>
      </c>
      <c r="C66" s="46">
        <v>1975</v>
      </c>
      <c r="D66" s="55"/>
      <c r="E66" s="47" t="s">
        <v>296</v>
      </c>
      <c r="F66" s="4">
        <v>5</v>
      </c>
      <c r="G66" s="4">
        <v>4</v>
      </c>
      <c r="H66" s="67">
        <v>4773.1000000000004</v>
      </c>
      <c r="I66" s="67">
        <v>4063.3</v>
      </c>
      <c r="J66" s="67">
        <v>2909.6</v>
      </c>
      <c r="K66" s="68">
        <v>163</v>
      </c>
      <c r="L66" s="50" t="s">
        <v>11</v>
      </c>
      <c r="M66" s="65">
        <v>1648040</v>
      </c>
      <c r="N66" s="65">
        <v>869734</v>
      </c>
      <c r="O66" s="4">
        <v>0</v>
      </c>
      <c r="P66" s="65">
        <v>529454</v>
      </c>
      <c r="Q66" s="65">
        <v>248852</v>
      </c>
      <c r="R66" s="67">
        <v>405.59</v>
      </c>
      <c r="S66" s="65">
        <v>6000</v>
      </c>
      <c r="T66" s="27" t="s">
        <v>109</v>
      </c>
    </row>
    <row r="67" spans="1:20" s="2" customFormat="1" x14ac:dyDescent="0.3">
      <c r="A67" s="45" t="s">
        <v>62</v>
      </c>
      <c r="B67" s="54" t="s">
        <v>188</v>
      </c>
      <c r="C67" s="46">
        <v>1965</v>
      </c>
      <c r="D67" s="55"/>
      <c r="E67" s="47" t="s">
        <v>296</v>
      </c>
      <c r="F67" s="4">
        <v>5</v>
      </c>
      <c r="G67" s="4">
        <v>2</v>
      </c>
      <c r="H67" s="67">
        <v>1977.2</v>
      </c>
      <c r="I67" s="67">
        <v>1760.5</v>
      </c>
      <c r="J67" s="67">
        <v>1438.7</v>
      </c>
      <c r="K67" s="68">
        <v>83</v>
      </c>
      <c r="L67" s="50" t="s">
        <v>11</v>
      </c>
      <c r="M67" s="65">
        <v>939661</v>
      </c>
      <c r="N67" s="65">
        <v>495895</v>
      </c>
      <c r="O67" s="4">
        <v>0</v>
      </c>
      <c r="P67" s="65">
        <v>301878</v>
      </c>
      <c r="Q67" s="65">
        <v>141888</v>
      </c>
      <c r="R67" s="67">
        <v>533.75</v>
      </c>
      <c r="S67" s="65">
        <v>6000</v>
      </c>
      <c r="T67" s="27" t="s">
        <v>109</v>
      </c>
    </row>
    <row r="68" spans="1:20" s="2" customFormat="1" x14ac:dyDescent="0.3">
      <c r="A68" s="45" t="s">
        <v>63</v>
      </c>
      <c r="B68" s="54" t="s">
        <v>189</v>
      </c>
      <c r="C68" s="46">
        <v>1969</v>
      </c>
      <c r="D68" s="55"/>
      <c r="E68" s="47" t="s">
        <v>299</v>
      </c>
      <c r="F68" s="4">
        <v>5</v>
      </c>
      <c r="G68" s="4">
        <v>4</v>
      </c>
      <c r="H68" s="67">
        <v>4789.1000000000004</v>
      </c>
      <c r="I68" s="67">
        <v>3762.8</v>
      </c>
      <c r="J68" s="67">
        <v>3006.7</v>
      </c>
      <c r="K68" s="68">
        <v>156</v>
      </c>
      <c r="L68" s="50" t="s">
        <v>11</v>
      </c>
      <c r="M68" s="65">
        <v>1513695</v>
      </c>
      <c r="N68" s="65">
        <v>798835</v>
      </c>
      <c r="O68" s="4">
        <v>0</v>
      </c>
      <c r="P68" s="65">
        <v>486294</v>
      </c>
      <c r="Q68" s="65">
        <v>228566</v>
      </c>
      <c r="R68" s="67">
        <v>402.28</v>
      </c>
      <c r="S68" s="65">
        <v>6000</v>
      </c>
      <c r="T68" s="27" t="s">
        <v>109</v>
      </c>
    </row>
    <row r="69" spans="1:20" s="2" customFormat="1" x14ac:dyDescent="0.3">
      <c r="A69" s="45" t="s">
        <v>64</v>
      </c>
      <c r="B69" s="54" t="s">
        <v>190</v>
      </c>
      <c r="C69" s="46">
        <v>1972</v>
      </c>
      <c r="D69" s="55"/>
      <c r="E69" s="47" t="s">
        <v>299</v>
      </c>
      <c r="F69" s="4">
        <v>5</v>
      </c>
      <c r="G69" s="4">
        <v>4</v>
      </c>
      <c r="H69" s="67">
        <v>4740.8999999999996</v>
      </c>
      <c r="I69" s="67">
        <v>3570.5</v>
      </c>
      <c r="J69" s="67">
        <v>3395</v>
      </c>
      <c r="K69" s="68">
        <v>177</v>
      </c>
      <c r="L69" s="50" t="s">
        <v>11</v>
      </c>
      <c r="M69" s="65">
        <v>1402029</v>
      </c>
      <c r="N69" s="65">
        <v>739904</v>
      </c>
      <c r="O69" s="4">
        <v>0</v>
      </c>
      <c r="P69" s="65">
        <v>450420</v>
      </c>
      <c r="Q69" s="65">
        <v>211705</v>
      </c>
      <c r="R69" s="67">
        <v>392.67</v>
      </c>
      <c r="S69" s="65">
        <v>6000</v>
      </c>
      <c r="T69" s="27" t="s">
        <v>109</v>
      </c>
    </row>
    <row r="70" spans="1:20" s="2" customFormat="1" x14ac:dyDescent="0.3">
      <c r="A70" s="45" t="s">
        <v>65</v>
      </c>
      <c r="B70" s="54" t="s">
        <v>191</v>
      </c>
      <c r="C70" s="46">
        <v>1978</v>
      </c>
      <c r="D70" s="55"/>
      <c r="E70" s="47" t="s">
        <v>296</v>
      </c>
      <c r="F70" s="4">
        <v>12</v>
      </c>
      <c r="G70" s="4">
        <v>1</v>
      </c>
      <c r="H70" s="67">
        <v>5571.2</v>
      </c>
      <c r="I70" s="67">
        <v>4465.6000000000004</v>
      </c>
      <c r="J70" s="67">
        <v>3689.5</v>
      </c>
      <c r="K70" s="68">
        <v>174</v>
      </c>
      <c r="L70" s="50" t="s">
        <v>11</v>
      </c>
      <c r="M70" s="65">
        <v>1923727</v>
      </c>
      <c r="N70" s="65">
        <v>1015224</v>
      </c>
      <c r="O70" s="4">
        <v>0</v>
      </c>
      <c r="P70" s="65">
        <v>618022</v>
      </c>
      <c r="Q70" s="65">
        <v>290481</v>
      </c>
      <c r="R70" s="67">
        <v>430.79</v>
      </c>
      <c r="S70" s="65">
        <v>6000</v>
      </c>
      <c r="T70" s="27" t="s">
        <v>109</v>
      </c>
    </row>
    <row r="71" spans="1:20" s="2" customFormat="1" x14ac:dyDescent="0.3">
      <c r="A71" s="45" t="s">
        <v>66</v>
      </c>
      <c r="B71" s="54" t="s">
        <v>215</v>
      </c>
      <c r="C71" s="46">
        <v>1955</v>
      </c>
      <c r="D71" s="55"/>
      <c r="E71" s="47" t="s">
        <v>296</v>
      </c>
      <c r="F71" s="4">
        <v>3</v>
      </c>
      <c r="G71" s="4">
        <v>2</v>
      </c>
      <c r="H71" s="67">
        <v>1167.2</v>
      </c>
      <c r="I71" s="67">
        <v>1052.5999999999999</v>
      </c>
      <c r="J71" s="67">
        <v>746.2</v>
      </c>
      <c r="K71" s="68">
        <v>87</v>
      </c>
      <c r="L71" s="50" t="s">
        <v>11</v>
      </c>
      <c r="M71" s="65">
        <v>489561</v>
      </c>
      <c r="N71" s="65">
        <v>258360</v>
      </c>
      <c r="O71" s="4">
        <v>0</v>
      </c>
      <c r="P71" s="65">
        <v>157278</v>
      </c>
      <c r="Q71" s="65">
        <v>73923</v>
      </c>
      <c r="R71" s="67">
        <v>465.1</v>
      </c>
      <c r="S71" s="65">
        <v>6000</v>
      </c>
      <c r="T71" s="27" t="s">
        <v>109</v>
      </c>
    </row>
    <row r="72" spans="1:20" s="2" customFormat="1" x14ac:dyDescent="0.3">
      <c r="A72" s="45" t="s">
        <v>67</v>
      </c>
      <c r="B72" s="54" t="s">
        <v>192</v>
      </c>
      <c r="C72" s="46">
        <v>1961</v>
      </c>
      <c r="D72" s="55"/>
      <c r="E72" s="47" t="s">
        <v>296</v>
      </c>
      <c r="F72" s="4">
        <v>4</v>
      </c>
      <c r="G72" s="4">
        <v>4</v>
      </c>
      <c r="H72" s="67">
        <v>5096.3999999999996</v>
      </c>
      <c r="I72" s="67">
        <v>3062.7</v>
      </c>
      <c r="J72" s="67">
        <v>2301.1</v>
      </c>
      <c r="K72" s="68">
        <v>119</v>
      </c>
      <c r="L72" s="50" t="s">
        <v>11</v>
      </c>
      <c r="M72" s="65">
        <v>1544883</v>
      </c>
      <c r="N72" s="65">
        <v>815294</v>
      </c>
      <c r="O72" s="4">
        <v>0</v>
      </c>
      <c r="P72" s="65">
        <v>496313</v>
      </c>
      <c r="Q72" s="65">
        <v>233276</v>
      </c>
      <c r="R72" s="67">
        <v>504.42</v>
      </c>
      <c r="S72" s="65">
        <v>6000</v>
      </c>
      <c r="T72" s="27" t="s">
        <v>109</v>
      </c>
    </row>
    <row r="73" spans="1:20" s="2" customFormat="1" x14ac:dyDescent="0.3">
      <c r="A73" s="45" t="s">
        <v>68</v>
      </c>
      <c r="B73" s="54" t="s">
        <v>193</v>
      </c>
      <c r="C73" s="46">
        <v>1979</v>
      </c>
      <c r="D73" s="55"/>
      <c r="E73" s="47" t="s">
        <v>299</v>
      </c>
      <c r="F73" s="4">
        <v>5</v>
      </c>
      <c r="G73" s="4">
        <v>4</v>
      </c>
      <c r="H73" s="67">
        <v>3862.6</v>
      </c>
      <c r="I73" s="67">
        <v>3087.6</v>
      </c>
      <c r="J73" s="67">
        <v>3054.9</v>
      </c>
      <c r="K73" s="68">
        <v>305</v>
      </c>
      <c r="L73" s="50" t="s">
        <v>11</v>
      </c>
      <c r="M73" s="65">
        <v>595439</v>
      </c>
      <c r="N73" s="65">
        <v>314236</v>
      </c>
      <c r="O73" s="4">
        <v>0</v>
      </c>
      <c r="P73" s="65">
        <v>191292</v>
      </c>
      <c r="Q73" s="65">
        <v>89911</v>
      </c>
      <c r="R73" s="67">
        <v>192.85</v>
      </c>
      <c r="S73" s="65">
        <v>6000</v>
      </c>
      <c r="T73" s="27" t="s">
        <v>109</v>
      </c>
    </row>
    <row r="74" spans="1:20" s="2" customFormat="1" x14ac:dyDescent="0.3">
      <c r="A74" s="45" t="s">
        <v>69</v>
      </c>
      <c r="B74" s="54" t="s">
        <v>194</v>
      </c>
      <c r="C74" s="46">
        <v>1975</v>
      </c>
      <c r="D74" s="55"/>
      <c r="E74" s="47" t="s">
        <v>299</v>
      </c>
      <c r="F74" s="4">
        <v>5</v>
      </c>
      <c r="G74" s="4">
        <v>6</v>
      </c>
      <c r="H74" s="67">
        <v>6202.7</v>
      </c>
      <c r="I74" s="67">
        <v>4586.5</v>
      </c>
      <c r="J74" s="67">
        <v>4107.8</v>
      </c>
      <c r="K74" s="68">
        <v>204</v>
      </c>
      <c r="L74" s="50" t="s">
        <v>11</v>
      </c>
      <c r="M74" s="65">
        <v>568690</v>
      </c>
      <c r="N74" s="65">
        <v>300119</v>
      </c>
      <c r="O74" s="4">
        <v>0</v>
      </c>
      <c r="P74" s="65">
        <v>182699</v>
      </c>
      <c r="Q74" s="65">
        <v>85872</v>
      </c>
      <c r="R74" s="67">
        <v>123.99</v>
      </c>
      <c r="S74" s="65">
        <v>6000</v>
      </c>
      <c r="T74" s="27" t="s">
        <v>109</v>
      </c>
    </row>
    <row r="75" spans="1:20" s="2" customFormat="1" x14ac:dyDescent="0.3">
      <c r="A75" s="45" t="s">
        <v>70</v>
      </c>
      <c r="B75" s="54" t="s">
        <v>195</v>
      </c>
      <c r="C75" s="46">
        <v>1955</v>
      </c>
      <c r="D75" s="55"/>
      <c r="E75" s="47" t="s">
        <v>296</v>
      </c>
      <c r="F75" s="4">
        <v>3</v>
      </c>
      <c r="G75" s="4">
        <v>2</v>
      </c>
      <c r="H75" s="67">
        <v>1617.6</v>
      </c>
      <c r="I75" s="67">
        <v>920.7</v>
      </c>
      <c r="J75" s="67">
        <v>694.1</v>
      </c>
      <c r="K75" s="68">
        <v>32</v>
      </c>
      <c r="L75" s="50" t="s">
        <v>11</v>
      </c>
      <c r="M75" s="65">
        <v>852510</v>
      </c>
      <c r="N75" s="65">
        <v>449902</v>
      </c>
      <c r="O75" s="4">
        <v>0</v>
      </c>
      <c r="P75" s="65">
        <v>273880</v>
      </c>
      <c r="Q75" s="65">
        <v>128728</v>
      </c>
      <c r="R75" s="67">
        <v>925.94</v>
      </c>
      <c r="S75" s="65">
        <v>6000</v>
      </c>
      <c r="T75" s="27" t="s">
        <v>109</v>
      </c>
    </row>
    <row r="76" spans="1:20" s="2" customFormat="1" ht="33" customHeight="1" x14ac:dyDescent="0.3">
      <c r="A76" s="45" t="s">
        <v>71</v>
      </c>
      <c r="B76" s="54" t="s">
        <v>216</v>
      </c>
      <c r="C76" s="46">
        <v>1981</v>
      </c>
      <c r="D76" s="55"/>
      <c r="E76" s="47" t="s">
        <v>296</v>
      </c>
      <c r="F76" s="4">
        <v>2</v>
      </c>
      <c r="G76" s="4">
        <v>2</v>
      </c>
      <c r="H76" s="67">
        <v>2034.5</v>
      </c>
      <c r="I76" s="67">
        <v>1311</v>
      </c>
      <c r="J76" s="67">
        <v>216.53</v>
      </c>
      <c r="K76" s="68">
        <v>69</v>
      </c>
      <c r="L76" s="50" t="s">
        <v>11</v>
      </c>
      <c r="M76" s="65">
        <v>792247</v>
      </c>
      <c r="N76" s="65">
        <v>418099</v>
      </c>
      <c r="O76" s="4">
        <v>0</v>
      </c>
      <c r="P76" s="65">
        <v>254519</v>
      </c>
      <c r="Q76" s="65">
        <v>119629</v>
      </c>
      <c r="R76" s="67">
        <v>604.30999999999995</v>
      </c>
      <c r="S76" s="65">
        <v>6000</v>
      </c>
      <c r="T76" s="27" t="s">
        <v>109</v>
      </c>
    </row>
    <row r="77" spans="1:20" s="2" customFormat="1" ht="27.6" x14ac:dyDescent="0.3">
      <c r="A77" s="45" t="s">
        <v>72</v>
      </c>
      <c r="B77" s="54" t="s">
        <v>218</v>
      </c>
      <c r="C77" s="46">
        <v>1975</v>
      </c>
      <c r="D77" s="55"/>
      <c r="E77" s="47" t="s">
        <v>297</v>
      </c>
      <c r="F77" s="4">
        <v>2</v>
      </c>
      <c r="G77" s="4">
        <v>4</v>
      </c>
      <c r="H77" s="67">
        <v>859</v>
      </c>
      <c r="I77" s="67">
        <v>504</v>
      </c>
      <c r="J77" s="67">
        <v>451.7</v>
      </c>
      <c r="K77" s="68">
        <v>20</v>
      </c>
      <c r="L77" s="50" t="s">
        <v>11</v>
      </c>
      <c r="M77" s="65">
        <v>431062</v>
      </c>
      <c r="N77" s="65">
        <v>227488</v>
      </c>
      <c r="O77" s="4">
        <v>0</v>
      </c>
      <c r="P77" s="65">
        <v>138484</v>
      </c>
      <c r="Q77" s="65">
        <v>65090</v>
      </c>
      <c r="R77" s="67">
        <v>855.28</v>
      </c>
      <c r="S77" s="65">
        <v>6000</v>
      </c>
      <c r="T77" s="27" t="s">
        <v>109</v>
      </c>
    </row>
    <row r="78" spans="1:20" s="2" customFormat="1" x14ac:dyDescent="0.3">
      <c r="A78" s="45" t="s">
        <v>73</v>
      </c>
      <c r="B78" s="54" t="s">
        <v>196</v>
      </c>
      <c r="C78" s="46">
        <v>1985</v>
      </c>
      <c r="D78" s="55"/>
      <c r="E78" s="47" t="s">
        <v>296</v>
      </c>
      <c r="F78" s="4">
        <v>9</v>
      </c>
      <c r="G78" s="4">
        <v>1</v>
      </c>
      <c r="H78" s="67">
        <v>4768.1000000000004</v>
      </c>
      <c r="I78" s="67">
        <v>3218.5</v>
      </c>
      <c r="J78" s="67">
        <v>3218.5</v>
      </c>
      <c r="K78" s="68">
        <v>185</v>
      </c>
      <c r="L78" s="50" t="s">
        <v>11</v>
      </c>
      <c r="M78" s="65">
        <v>1578610</v>
      </c>
      <c r="N78" s="65">
        <v>833092</v>
      </c>
      <c r="O78" s="4">
        <v>0</v>
      </c>
      <c r="P78" s="65">
        <v>507149</v>
      </c>
      <c r="Q78" s="65">
        <v>238369</v>
      </c>
      <c r="R78" s="67">
        <v>490.48</v>
      </c>
      <c r="S78" s="65">
        <v>6000</v>
      </c>
      <c r="T78" s="27" t="s">
        <v>109</v>
      </c>
    </row>
    <row r="79" spans="1:20" s="2" customFormat="1" x14ac:dyDescent="0.3">
      <c r="A79" s="45" t="s">
        <v>74</v>
      </c>
      <c r="B79" s="54" t="s">
        <v>217</v>
      </c>
      <c r="C79" s="46">
        <v>1956</v>
      </c>
      <c r="D79" s="55"/>
      <c r="E79" s="47" t="s">
        <v>296</v>
      </c>
      <c r="F79" s="4">
        <v>4</v>
      </c>
      <c r="G79" s="4">
        <v>4</v>
      </c>
      <c r="H79" s="67">
        <v>4991.6000000000004</v>
      </c>
      <c r="I79" s="67">
        <v>4334.6000000000004</v>
      </c>
      <c r="J79" s="67">
        <v>2815.9</v>
      </c>
      <c r="K79" s="68">
        <v>105</v>
      </c>
      <c r="L79" s="50" t="s">
        <v>11</v>
      </c>
      <c r="M79" s="65">
        <v>2142090</v>
      </c>
      <c r="N79" s="65">
        <v>1130463</v>
      </c>
      <c r="O79" s="4">
        <v>0</v>
      </c>
      <c r="P79" s="65">
        <v>688174</v>
      </c>
      <c r="Q79" s="65">
        <v>323453</v>
      </c>
      <c r="R79" s="67">
        <v>494.18</v>
      </c>
      <c r="S79" s="65">
        <v>6000</v>
      </c>
      <c r="T79" s="27" t="s">
        <v>109</v>
      </c>
    </row>
    <row r="80" spans="1:20" s="2" customFormat="1" x14ac:dyDescent="0.3">
      <c r="A80" s="45" t="s">
        <v>75</v>
      </c>
      <c r="B80" s="54" t="s">
        <v>197</v>
      </c>
      <c r="C80" s="46">
        <v>1975</v>
      </c>
      <c r="D80" s="55"/>
      <c r="E80" s="47" t="s">
        <v>299</v>
      </c>
      <c r="F80" s="4">
        <v>5</v>
      </c>
      <c r="G80" s="4">
        <v>6</v>
      </c>
      <c r="H80" s="67">
        <v>6150.1</v>
      </c>
      <c r="I80" s="67">
        <v>4568.2</v>
      </c>
      <c r="J80" s="67">
        <v>4009.2</v>
      </c>
      <c r="K80" s="68">
        <v>199</v>
      </c>
      <c r="L80" s="50" t="s">
        <v>11</v>
      </c>
      <c r="M80" s="65">
        <v>799539</v>
      </c>
      <c r="N80" s="65">
        <v>421947</v>
      </c>
      <c r="O80" s="4">
        <v>0</v>
      </c>
      <c r="P80" s="65">
        <v>256862</v>
      </c>
      <c r="Q80" s="65">
        <v>120730</v>
      </c>
      <c r="R80" s="67">
        <v>175.02</v>
      </c>
      <c r="S80" s="65">
        <v>6000</v>
      </c>
      <c r="T80" s="27" t="s">
        <v>109</v>
      </c>
    </row>
    <row r="81" spans="1:20" s="2" customFormat="1" x14ac:dyDescent="0.3">
      <c r="A81" s="45" t="s">
        <v>76</v>
      </c>
      <c r="B81" s="54" t="s">
        <v>198</v>
      </c>
      <c r="C81" s="46">
        <v>1937</v>
      </c>
      <c r="D81" s="55"/>
      <c r="E81" s="47" t="s">
        <v>296</v>
      </c>
      <c r="F81" s="4">
        <v>4</v>
      </c>
      <c r="G81" s="4">
        <v>6</v>
      </c>
      <c r="H81" s="67">
        <v>7646.7</v>
      </c>
      <c r="I81" s="67">
        <v>4426.7</v>
      </c>
      <c r="J81" s="67">
        <v>3487.3</v>
      </c>
      <c r="K81" s="68">
        <v>118</v>
      </c>
      <c r="L81" s="50" t="s">
        <v>11</v>
      </c>
      <c r="M81" s="65">
        <v>4136471</v>
      </c>
      <c r="N81" s="65">
        <v>2182974</v>
      </c>
      <c r="O81" s="4">
        <v>0</v>
      </c>
      <c r="P81" s="65">
        <v>1328894</v>
      </c>
      <c r="Q81" s="65">
        <v>624603</v>
      </c>
      <c r="R81" s="67">
        <v>934.44</v>
      </c>
      <c r="S81" s="65">
        <v>6000</v>
      </c>
      <c r="T81" s="27" t="s">
        <v>109</v>
      </c>
    </row>
    <row r="82" spans="1:20" s="2" customFormat="1" x14ac:dyDescent="0.3">
      <c r="A82" s="45" t="s">
        <v>77</v>
      </c>
      <c r="B82" s="54" t="s">
        <v>270</v>
      </c>
      <c r="C82" s="46">
        <v>1971</v>
      </c>
      <c r="D82" s="55"/>
      <c r="E82" s="47" t="s">
        <v>296</v>
      </c>
      <c r="F82" s="4">
        <v>5</v>
      </c>
      <c r="G82" s="4">
        <v>6</v>
      </c>
      <c r="H82" s="67">
        <v>7015.3</v>
      </c>
      <c r="I82" s="67">
        <v>4849.3</v>
      </c>
      <c r="J82" s="67">
        <v>3332.2</v>
      </c>
      <c r="K82" s="68">
        <v>206</v>
      </c>
      <c r="L82" s="50" t="s">
        <v>11</v>
      </c>
      <c r="M82" s="65">
        <v>3069324</v>
      </c>
      <c r="N82" s="65">
        <v>1619799</v>
      </c>
      <c r="O82" s="4">
        <v>0</v>
      </c>
      <c r="P82" s="65">
        <v>986060</v>
      </c>
      <c r="Q82" s="65">
        <v>463465</v>
      </c>
      <c r="R82" s="67">
        <v>632.94000000000005</v>
      </c>
      <c r="S82" s="65">
        <v>6000</v>
      </c>
      <c r="T82" s="27" t="s">
        <v>109</v>
      </c>
    </row>
    <row r="83" spans="1:20" s="2" customFormat="1" x14ac:dyDescent="0.3">
      <c r="A83" s="45" t="s">
        <v>78</v>
      </c>
      <c r="B83" s="54" t="s">
        <v>219</v>
      </c>
      <c r="C83" s="46">
        <v>1983</v>
      </c>
      <c r="D83" s="55"/>
      <c r="E83" s="47" t="s">
        <v>296</v>
      </c>
      <c r="F83" s="4">
        <v>5</v>
      </c>
      <c r="G83" s="4">
        <v>8</v>
      </c>
      <c r="H83" s="67">
        <v>7090.2</v>
      </c>
      <c r="I83" s="67">
        <v>6273.1</v>
      </c>
      <c r="J83" s="67">
        <v>4698.1000000000004</v>
      </c>
      <c r="K83" s="68">
        <v>267</v>
      </c>
      <c r="L83" s="50" t="s">
        <v>11</v>
      </c>
      <c r="M83" s="65">
        <v>1394600</v>
      </c>
      <c r="N83" s="65">
        <v>735984</v>
      </c>
      <c r="O83" s="4">
        <v>0</v>
      </c>
      <c r="P83" s="65">
        <v>448033</v>
      </c>
      <c r="Q83" s="65">
        <v>210583</v>
      </c>
      <c r="R83" s="67">
        <v>222.31</v>
      </c>
      <c r="S83" s="65">
        <v>6000</v>
      </c>
      <c r="T83" s="27" t="s">
        <v>109</v>
      </c>
    </row>
    <row r="84" spans="1:20" s="2" customFormat="1" ht="27.6" x14ac:dyDescent="0.3">
      <c r="A84" s="45" t="s">
        <v>79</v>
      </c>
      <c r="B84" s="54" t="s">
        <v>199</v>
      </c>
      <c r="C84" s="46">
        <v>1955</v>
      </c>
      <c r="D84" s="55"/>
      <c r="E84" s="47" t="s">
        <v>296</v>
      </c>
      <c r="F84" s="4">
        <v>2</v>
      </c>
      <c r="G84" s="4">
        <v>2</v>
      </c>
      <c r="H84" s="67">
        <v>1070</v>
      </c>
      <c r="I84" s="67">
        <v>690.9</v>
      </c>
      <c r="J84" s="67">
        <v>419.9</v>
      </c>
      <c r="K84" s="68">
        <v>38</v>
      </c>
      <c r="L84" s="50" t="s">
        <v>11</v>
      </c>
      <c r="M84" s="65">
        <v>420133</v>
      </c>
      <c r="N84" s="65">
        <v>221720</v>
      </c>
      <c r="O84" s="4">
        <v>0</v>
      </c>
      <c r="P84" s="65">
        <v>134973</v>
      </c>
      <c r="Q84" s="65">
        <v>63440</v>
      </c>
      <c r="R84" s="67">
        <v>608.1</v>
      </c>
      <c r="S84" s="65">
        <v>6000</v>
      </c>
      <c r="T84" s="27" t="s">
        <v>109</v>
      </c>
    </row>
    <row r="85" spans="1:20" s="2" customFormat="1" ht="27.6" x14ac:dyDescent="0.3">
      <c r="A85" s="45" t="s">
        <v>80</v>
      </c>
      <c r="B85" s="54" t="s">
        <v>220</v>
      </c>
      <c r="C85" s="46">
        <v>1917</v>
      </c>
      <c r="D85" s="55"/>
      <c r="E85" s="47" t="s">
        <v>296</v>
      </c>
      <c r="F85" s="4">
        <v>4</v>
      </c>
      <c r="G85" s="4">
        <v>2</v>
      </c>
      <c r="H85" s="67">
        <v>1840.5</v>
      </c>
      <c r="I85" s="67">
        <v>1377</v>
      </c>
      <c r="J85" s="67">
        <v>946.3</v>
      </c>
      <c r="K85" s="68">
        <v>52</v>
      </c>
      <c r="L85" s="50" t="s">
        <v>11</v>
      </c>
      <c r="M85" s="65">
        <v>1171822</v>
      </c>
      <c r="N85" s="65">
        <v>618415</v>
      </c>
      <c r="O85" s="4">
        <v>0</v>
      </c>
      <c r="P85" s="65">
        <v>376463</v>
      </c>
      <c r="Q85" s="65">
        <v>176944</v>
      </c>
      <c r="R85" s="67">
        <v>851</v>
      </c>
      <c r="S85" s="65">
        <v>6000</v>
      </c>
      <c r="T85" s="27" t="s">
        <v>109</v>
      </c>
    </row>
    <row r="86" spans="1:20" s="2" customFormat="1" x14ac:dyDescent="0.3">
      <c r="A86" s="45" t="s">
        <v>81</v>
      </c>
      <c r="B86" s="54" t="s">
        <v>200</v>
      </c>
      <c r="C86" s="46">
        <v>1970</v>
      </c>
      <c r="D86" s="55"/>
      <c r="E86" s="47" t="s">
        <v>299</v>
      </c>
      <c r="F86" s="4">
        <v>5</v>
      </c>
      <c r="G86" s="4">
        <v>4</v>
      </c>
      <c r="H86" s="67">
        <v>5712.6</v>
      </c>
      <c r="I86" s="67">
        <v>3976</v>
      </c>
      <c r="J86" s="67">
        <v>3449.7</v>
      </c>
      <c r="K86" s="68">
        <v>178</v>
      </c>
      <c r="L86" s="50" t="s">
        <v>11</v>
      </c>
      <c r="M86" s="65">
        <v>1800921</v>
      </c>
      <c r="N86" s="65">
        <v>950415</v>
      </c>
      <c r="O86" s="4">
        <v>0</v>
      </c>
      <c r="P86" s="65">
        <v>578569</v>
      </c>
      <c r="Q86" s="65">
        <v>271937</v>
      </c>
      <c r="R86" s="67">
        <v>452.95</v>
      </c>
      <c r="S86" s="65">
        <v>6000</v>
      </c>
      <c r="T86" s="27" t="s">
        <v>109</v>
      </c>
    </row>
    <row r="87" spans="1:20" s="2" customFormat="1" ht="27.6" x14ac:dyDescent="0.3">
      <c r="A87" s="45" t="s">
        <v>82</v>
      </c>
      <c r="B87" s="54" t="s">
        <v>273</v>
      </c>
      <c r="C87" s="46">
        <v>1956</v>
      </c>
      <c r="D87" s="55"/>
      <c r="E87" s="47" t="s">
        <v>296</v>
      </c>
      <c r="F87" s="4">
        <v>4</v>
      </c>
      <c r="G87" s="4">
        <v>2</v>
      </c>
      <c r="H87" s="67">
        <v>3574.7</v>
      </c>
      <c r="I87" s="67">
        <v>2244.1</v>
      </c>
      <c r="J87" s="67">
        <v>1211.2</v>
      </c>
      <c r="K87" s="68">
        <v>56</v>
      </c>
      <c r="L87" s="50" t="s">
        <v>11</v>
      </c>
      <c r="M87" s="65">
        <v>1666476</v>
      </c>
      <c r="N87" s="65">
        <v>879463</v>
      </c>
      <c r="O87" s="4">
        <v>0</v>
      </c>
      <c r="P87" s="65">
        <v>535377</v>
      </c>
      <c r="Q87" s="65">
        <v>251636</v>
      </c>
      <c r="R87" s="67">
        <v>742.6</v>
      </c>
      <c r="S87" s="65">
        <v>6000</v>
      </c>
      <c r="T87" s="27" t="s">
        <v>109</v>
      </c>
    </row>
    <row r="88" spans="1:20" s="2" customFormat="1" x14ac:dyDescent="0.3">
      <c r="A88" s="45" t="s">
        <v>83</v>
      </c>
      <c r="B88" s="54" t="s">
        <v>201</v>
      </c>
      <c r="C88" s="46">
        <v>1959</v>
      </c>
      <c r="D88" s="55"/>
      <c r="E88" s="47" t="s">
        <v>296</v>
      </c>
      <c r="F88" s="4">
        <v>3</v>
      </c>
      <c r="G88" s="4">
        <v>1</v>
      </c>
      <c r="H88" s="67">
        <v>789.6</v>
      </c>
      <c r="I88" s="67">
        <v>502.7</v>
      </c>
      <c r="J88" s="67">
        <v>502.6</v>
      </c>
      <c r="K88" s="68">
        <v>37</v>
      </c>
      <c r="L88" s="50" t="s">
        <v>11</v>
      </c>
      <c r="M88" s="65">
        <v>550389</v>
      </c>
      <c r="N88" s="65">
        <v>290461</v>
      </c>
      <c r="O88" s="4">
        <v>0</v>
      </c>
      <c r="P88" s="65">
        <v>176820</v>
      </c>
      <c r="Q88" s="65">
        <v>83108</v>
      </c>
      <c r="R88" s="67">
        <v>1094.8699999999999</v>
      </c>
      <c r="S88" s="65">
        <v>6000</v>
      </c>
      <c r="T88" s="27" t="s">
        <v>109</v>
      </c>
    </row>
    <row r="89" spans="1:20" s="2" customFormat="1" x14ac:dyDescent="0.3">
      <c r="A89" s="45" t="s">
        <v>84</v>
      </c>
      <c r="B89" s="54" t="s">
        <v>305</v>
      </c>
      <c r="C89" s="46">
        <v>1966</v>
      </c>
      <c r="D89" s="55"/>
      <c r="E89" s="47" t="s">
        <v>296</v>
      </c>
      <c r="F89" s="4">
        <v>5</v>
      </c>
      <c r="G89" s="4">
        <v>4</v>
      </c>
      <c r="H89" s="67">
        <v>4482.8999999999996</v>
      </c>
      <c r="I89" s="67">
        <v>2936.5</v>
      </c>
      <c r="J89" s="67">
        <v>2615.6</v>
      </c>
      <c r="K89" s="68">
        <v>92</v>
      </c>
      <c r="L89" s="50" t="s">
        <v>11</v>
      </c>
      <c r="M89" s="65">
        <v>1801941</v>
      </c>
      <c r="N89" s="65">
        <v>950953</v>
      </c>
      <c r="O89" s="4">
        <v>0</v>
      </c>
      <c r="P89" s="65">
        <v>578897</v>
      </c>
      <c r="Q89" s="65">
        <v>272091</v>
      </c>
      <c r="R89" s="67">
        <v>613.64</v>
      </c>
      <c r="S89" s="65">
        <v>6000</v>
      </c>
      <c r="T89" s="27" t="s">
        <v>109</v>
      </c>
    </row>
    <row r="90" spans="1:20" s="2" customFormat="1" x14ac:dyDescent="0.3">
      <c r="A90" s="45" t="s">
        <v>85</v>
      </c>
      <c r="B90" s="54" t="s">
        <v>202</v>
      </c>
      <c r="C90" s="46">
        <v>1961</v>
      </c>
      <c r="D90" s="55"/>
      <c r="E90" s="47" t="s">
        <v>296</v>
      </c>
      <c r="F90" s="4">
        <v>4</v>
      </c>
      <c r="G90" s="4">
        <v>2</v>
      </c>
      <c r="H90" s="67">
        <v>1847.9</v>
      </c>
      <c r="I90" s="67">
        <v>1395.9</v>
      </c>
      <c r="J90" s="67">
        <v>1131.4000000000001</v>
      </c>
      <c r="K90" s="68">
        <v>69</v>
      </c>
      <c r="L90" s="50" t="s">
        <v>11</v>
      </c>
      <c r="M90" s="65">
        <v>854832</v>
      </c>
      <c r="N90" s="65">
        <v>451127</v>
      </c>
      <c r="O90" s="4">
        <v>0</v>
      </c>
      <c r="P90" s="65">
        <v>274626</v>
      </c>
      <c r="Q90" s="65">
        <v>129079</v>
      </c>
      <c r="R90" s="67">
        <v>612.39</v>
      </c>
      <c r="S90" s="65">
        <v>6000</v>
      </c>
      <c r="T90" s="27" t="s">
        <v>109</v>
      </c>
    </row>
    <row r="91" spans="1:20" s="2" customFormat="1" ht="27.6" x14ac:dyDescent="0.3">
      <c r="A91" s="45" t="s">
        <v>86</v>
      </c>
      <c r="B91" s="54" t="s">
        <v>221</v>
      </c>
      <c r="C91" s="19">
        <v>1975</v>
      </c>
      <c r="D91" s="52"/>
      <c r="E91" s="28" t="s">
        <v>296</v>
      </c>
      <c r="F91" s="4">
        <v>5</v>
      </c>
      <c r="G91" s="4">
        <v>4</v>
      </c>
      <c r="H91" s="67">
        <v>5246.6</v>
      </c>
      <c r="I91" s="67">
        <v>3188.6</v>
      </c>
      <c r="J91" s="67">
        <v>2849.8</v>
      </c>
      <c r="K91" s="68">
        <v>163</v>
      </c>
      <c r="L91" s="50" t="s">
        <v>11</v>
      </c>
      <c r="M91" s="65">
        <v>1266321</v>
      </c>
      <c r="N91" s="65">
        <v>668286</v>
      </c>
      <c r="O91" s="4">
        <v>0</v>
      </c>
      <c r="P91" s="65">
        <v>406822</v>
      </c>
      <c r="Q91" s="65">
        <v>191213</v>
      </c>
      <c r="R91" s="67">
        <v>397.14</v>
      </c>
      <c r="S91" s="65">
        <v>6000</v>
      </c>
      <c r="T91" s="27" t="s">
        <v>109</v>
      </c>
    </row>
    <row r="92" spans="1:20" s="2" customFormat="1" x14ac:dyDescent="0.3">
      <c r="A92" s="45" t="s">
        <v>87</v>
      </c>
      <c r="B92" s="54" t="s">
        <v>203</v>
      </c>
      <c r="C92" s="19">
        <v>1972</v>
      </c>
      <c r="D92" s="52"/>
      <c r="E92" s="28" t="s">
        <v>296</v>
      </c>
      <c r="F92" s="4">
        <v>5</v>
      </c>
      <c r="G92" s="4">
        <v>4</v>
      </c>
      <c r="H92" s="67">
        <v>5871.8</v>
      </c>
      <c r="I92" s="67">
        <v>4136.3999999999996</v>
      </c>
      <c r="J92" s="67">
        <v>2356.4</v>
      </c>
      <c r="K92" s="68">
        <v>125</v>
      </c>
      <c r="L92" s="50" t="s">
        <v>11</v>
      </c>
      <c r="M92" s="65">
        <v>1146355</v>
      </c>
      <c r="N92" s="65">
        <v>604976</v>
      </c>
      <c r="O92" s="4">
        <v>0</v>
      </c>
      <c r="P92" s="65">
        <v>368281</v>
      </c>
      <c r="Q92" s="65">
        <v>173098</v>
      </c>
      <c r="R92" s="67">
        <v>277.14</v>
      </c>
      <c r="S92" s="65">
        <v>6000</v>
      </c>
      <c r="T92" s="27" t="s">
        <v>109</v>
      </c>
    </row>
    <row r="93" spans="1:20" s="2" customFormat="1" x14ac:dyDescent="0.3">
      <c r="A93" s="45" t="s">
        <v>88</v>
      </c>
      <c r="B93" s="54" t="s">
        <v>204</v>
      </c>
      <c r="C93" s="19">
        <v>1964</v>
      </c>
      <c r="D93" s="52"/>
      <c r="E93" s="28" t="s">
        <v>296</v>
      </c>
      <c r="F93" s="4">
        <v>5</v>
      </c>
      <c r="G93" s="4">
        <v>2</v>
      </c>
      <c r="H93" s="67">
        <v>2394.6</v>
      </c>
      <c r="I93" s="67">
        <v>1870.1</v>
      </c>
      <c r="J93" s="67">
        <v>1524</v>
      </c>
      <c r="K93" s="68">
        <v>69</v>
      </c>
      <c r="L93" s="50" t="s">
        <v>11</v>
      </c>
      <c r="M93" s="65">
        <v>1552391</v>
      </c>
      <c r="N93" s="65">
        <v>819256</v>
      </c>
      <c r="O93" s="4">
        <v>0</v>
      </c>
      <c r="P93" s="65">
        <v>498726</v>
      </c>
      <c r="Q93" s="65">
        <v>234409</v>
      </c>
      <c r="R93" s="67">
        <v>830.11</v>
      </c>
      <c r="S93" s="65">
        <v>6000</v>
      </c>
      <c r="T93" s="27" t="s">
        <v>109</v>
      </c>
    </row>
    <row r="94" spans="1:20" s="2" customFormat="1" x14ac:dyDescent="0.3">
      <c r="A94" s="45" t="s">
        <v>89</v>
      </c>
      <c r="B94" s="54" t="s">
        <v>205</v>
      </c>
      <c r="C94" s="19">
        <v>1968</v>
      </c>
      <c r="D94" s="52"/>
      <c r="E94" s="28" t="s">
        <v>296</v>
      </c>
      <c r="F94" s="4">
        <v>5</v>
      </c>
      <c r="G94" s="4">
        <v>4</v>
      </c>
      <c r="H94" s="67">
        <v>4453.8</v>
      </c>
      <c r="I94" s="67">
        <v>3994.1</v>
      </c>
      <c r="J94" s="67">
        <v>2941.8</v>
      </c>
      <c r="K94" s="68">
        <v>159</v>
      </c>
      <c r="L94" s="50" t="s">
        <v>11</v>
      </c>
      <c r="M94" s="65">
        <v>2998932</v>
      </c>
      <c r="N94" s="65">
        <v>1582651</v>
      </c>
      <c r="O94" s="4">
        <v>0</v>
      </c>
      <c r="P94" s="65">
        <v>963445</v>
      </c>
      <c r="Q94" s="65">
        <v>452836</v>
      </c>
      <c r="R94" s="67">
        <v>750.84</v>
      </c>
      <c r="S94" s="65">
        <v>6000</v>
      </c>
      <c r="T94" s="27" t="s">
        <v>109</v>
      </c>
    </row>
    <row r="95" spans="1:20" s="2" customFormat="1" x14ac:dyDescent="0.3">
      <c r="A95" s="45" t="s">
        <v>90</v>
      </c>
      <c r="B95" s="54" t="s">
        <v>222</v>
      </c>
      <c r="C95" s="19">
        <v>1953</v>
      </c>
      <c r="D95" s="52"/>
      <c r="E95" s="28" t="s">
        <v>296</v>
      </c>
      <c r="F95" s="4">
        <v>2</v>
      </c>
      <c r="G95" s="4">
        <v>1</v>
      </c>
      <c r="H95" s="67">
        <v>1200.5</v>
      </c>
      <c r="I95" s="67">
        <v>578.1</v>
      </c>
      <c r="J95" s="67">
        <v>198.6</v>
      </c>
      <c r="K95" s="68">
        <v>17</v>
      </c>
      <c r="L95" s="50" t="s">
        <v>11</v>
      </c>
      <c r="M95" s="65">
        <v>689966</v>
      </c>
      <c r="N95" s="65">
        <v>364122</v>
      </c>
      <c r="O95" s="4">
        <v>0</v>
      </c>
      <c r="P95" s="65">
        <v>221660</v>
      </c>
      <c r="Q95" s="65">
        <v>104184</v>
      </c>
      <c r="R95" s="67">
        <v>1193.51</v>
      </c>
      <c r="S95" s="65">
        <v>6000</v>
      </c>
      <c r="T95" s="27" t="s">
        <v>109</v>
      </c>
    </row>
    <row r="96" spans="1:20" s="2" customFormat="1" x14ac:dyDescent="0.3">
      <c r="A96" s="45" t="s">
        <v>91</v>
      </c>
      <c r="B96" s="54" t="s">
        <v>206</v>
      </c>
      <c r="C96" s="19">
        <v>1974</v>
      </c>
      <c r="D96" s="52"/>
      <c r="E96" s="28" t="s">
        <v>296</v>
      </c>
      <c r="F96" s="4">
        <v>5</v>
      </c>
      <c r="G96" s="4">
        <v>4</v>
      </c>
      <c r="H96" s="67">
        <v>5113.6000000000004</v>
      </c>
      <c r="I96" s="67">
        <v>3713.6</v>
      </c>
      <c r="J96" s="67">
        <v>3031.7</v>
      </c>
      <c r="K96" s="68">
        <v>146</v>
      </c>
      <c r="L96" s="50" t="s">
        <v>11</v>
      </c>
      <c r="M96" s="65">
        <v>1552391</v>
      </c>
      <c r="N96" s="65">
        <v>819256</v>
      </c>
      <c r="O96" s="4">
        <v>0</v>
      </c>
      <c r="P96" s="65">
        <v>498726</v>
      </c>
      <c r="Q96" s="65">
        <v>234409</v>
      </c>
      <c r="R96" s="67">
        <v>418.03</v>
      </c>
      <c r="S96" s="65">
        <v>6000</v>
      </c>
      <c r="T96" s="27" t="s">
        <v>109</v>
      </c>
    </row>
    <row r="97" spans="1:20" s="2" customFormat="1" x14ac:dyDescent="0.3">
      <c r="A97" s="45" t="s">
        <v>92</v>
      </c>
      <c r="B97" s="54" t="s">
        <v>223</v>
      </c>
      <c r="C97" s="19">
        <v>1969</v>
      </c>
      <c r="D97" s="52"/>
      <c r="E97" s="28" t="s">
        <v>299</v>
      </c>
      <c r="F97" s="4">
        <v>5</v>
      </c>
      <c r="G97" s="4">
        <v>4</v>
      </c>
      <c r="H97" s="67">
        <v>5210.5</v>
      </c>
      <c r="I97" s="67">
        <v>3797</v>
      </c>
      <c r="J97" s="67">
        <v>3046.8</v>
      </c>
      <c r="K97" s="68">
        <v>194</v>
      </c>
      <c r="L97" s="50" t="s">
        <v>11</v>
      </c>
      <c r="M97" s="65">
        <v>1110769</v>
      </c>
      <c r="N97" s="65">
        <v>586195</v>
      </c>
      <c r="O97" s="4">
        <v>0</v>
      </c>
      <c r="P97" s="65">
        <v>356849</v>
      </c>
      <c r="Q97" s="65">
        <v>167725</v>
      </c>
      <c r="R97" s="67">
        <v>292.54000000000002</v>
      </c>
      <c r="S97" s="65">
        <v>6000</v>
      </c>
      <c r="T97" s="27" t="s">
        <v>109</v>
      </c>
    </row>
    <row r="98" spans="1:20" s="2" customFormat="1" x14ac:dyDescent="0.3">
      <c r="A98" s="45" t="s">
        <v>93</v>
      </c>
      <c r="B98" s="54" t="s">
        <v>207</v>
      </c>
      <c r="C98" s="19">
        <v>1969</v>
      </c>
      <c r="D98" s="52"/>
      <c r="E98" s="28" t="s">
        <v>296</v>
      </c>
      <c r="F98" s="4">
        <v>5</v>
      </c>
      <c r="G98" s="4">
        <v>4</v>
      </c>
      <c r="H98" s="67">
        <v>5441.2</v>
      </c>
      <c r="I98" s="67">
        <v>3396.8</v>
      </c>
      <c r="J98" s="67">
        <v>2536.6</v>
      </c>
      <c r="K98" s="68">
        <v>111</v>
      </c>
      <c r="L98" s="50" t="s">
        <v>11</v>
      </c>
      <c r="M98" s="65">
        <v>1375830</v>
      </c>
      <c r="N98" s="65">
        <v>726078</v>
      </c>
      <c r="O98" s="4">
        <v>0</v>
      </c>
      <c r="P98" s="65">
        <v>442003</v>
      </c>
      <c r="Q98" s="65">
        <v>207749</v>
      </c>
      <c r="R98" s="67">
        <v>405.04</v>
      </c>
      <c r="S98" s="65">
        <v>6000</v>
      </c>
      <c r="T98" s="27" t="s">
        <v>109</v>
      </c>
    </row>
    <row r="99" spans="1:20" s="2" customFormat="1" x14ac:dyDescent="0.3">
      <c r="A99" s="45" t="s">
        <v>94</v>
      </c>
      <c r="B99" s="54" t="s">
        <v>208</v>
      </c>
      <c r="C99" s="19">
        <v>1951</v>
      </c>
      <c r="D99" s="52"/>
      <c r="E99" s="28" t="s">
        <v>296</v>
      </c>
      <c r="F99" s="4">
        <v>2</v>
      </c>
      <c r="G99" s="4">
        <v>2</v>
      </c>
      <c r="H99" s="67">
        <v>1518.2</v>
      </c>
      <c r="I99" s="67">
        <v>843.9</v>
      </c>
      <c r="J99" s="67">
        <v>592.70000000000005</v>
      </c>
      <c r="K99" s="68">
        <v>27</v>
      </c>
      <c r="L99" s="50" t="s">
        <v>11</v>
      </c>
      <c r="M99" s="65">
        <v>840806</v>
      </c>
      <c r="N99" s="65">
        <v>443725</v>
      </c>
      <c r="O99" s="4">
        <v>0</v>
      </c>
      <c r="P99" s="65">
        <v>270120</v>
      </c>
      <c r="Q99" s="65">
        <v>126961</v>
      </c>
      <c r="R99" s="67">
        <v>996.33</v>
      </c>
      <c r="S99" s="65">
        <v>6000</v>
      </c>
      <c r="T99" s="27" t="s">
        <v>109</v>
      </c>
    </row>
    <row r="100" spans="1:20" s="2" customFormat="1" x14ac:dyDescent="0.3">
      <c r="A100" s="45" t="s">
        <v>95</v>
      </c>
      <c r="B100" s="54" t="s">
        <v>209</v>
      </c>
      <c r="C100" s="19">
        <v>1965</v>
      </c>
      <c r="D100" s="52"/>
      <c r="E100" s="28" t="s">
        <v>296</v>
      </c>
      <c r="F100" s="4">
        <v>5</v>
      </c>
      <c r="G100" s="4">
        <v>4</v>
      </c>
      <c r="H100" s="67">
        <v>4394.7</v>
      </c>
      <c r="I100" s="67">
        <v>2877.7</v>
      </c>
      <c r="J100" s="67">
        <v>2620.3000000000002</v>
      </c>
      <c r="K100" s="68">
        <v>124</v>
      </c>
      <c r="L100" s="50" t="s">
        <v>11</v>
      </c>
      <c r="M100" s="65">
        <v>1017325</v>
      </c>
      <c r="N100" s="65">
        <v>536881</v>
      </c>
      <c r="O100" s="4">
        <v>0</v>
      </c>
      <c r="P100" s="65">
        <v>326829</v>
      </c>
      <c r="Q100" s="65">
        <v>153615</v>
      </c>
      <c r="R100" s="67">
        <v>353.52</v>
      </c>
      <c r="S100" s="65">
        <v>6000</v>
      </c>
      <c r="T100" s="27" t="s">
        <v>109</v>
      </c>
    </row>
    <row r="101" spans="1:20" s="2" customFormat="1" x14ac:dyDescent="0.3">
      <c r="A101" s="45" t="s">
        <v>96</v>
      </c>
      <c r="B101" s="54" t="s">
        <v>210</v>
      </c>
      <c r="C101" s="19">
        <v>1966</v>
      </c>
      <c r="D101" s="52"/>
      <c r="E101" s="28" t="s">
        <v>296</v>
      </c>
      <c r="F101" s="4">
        <v>5</v>
      </c>
      <c r="G101" s="4">
        <v>4</v>
      </c>
      <c r="H101" s="67">
        <v>3626.16</v>
      </c>
      <c r="I101" s="67">
        <v>2607.9</v>
      </c>
      <c r="J101" s="67">
        <v>2607.9</v>
      </c>
      <c r="K101" s="68">
        <v>114</v>
      </c>
      <c r="L101" s="50" t="s">
        <v>11</v>
      </c>
      <c r="M101" s="65">
        <v>1216584</v>
      </c>
      <c r="N101" s="65">
        <v>642038</v>
      </c>
      <c r="O101" s="4">
        <v>0</v>
      </c>
      <c r="P101" s="65">
        <v>390843</v>
      </c>
      <c r="Q101" s="65">
        <v>183703</v>
      </c>
      <c r="R101" s="67">
        <v>466.5</v>
      </c>
      <c r="S101" s="65">
        <v>6000</v>
      </c>
      <c r="T101" s="27" t="s">
        <v>109</v>
      </c>
    </row>
    <row r="102" spans="1:20" s="2" customFormat="1" x14ac:dyDescent="0.3">
      <c r="A102" s="45" t="s">
        <v>97</v>
      </c>
      <c r="B102" s="54" t="s">
        <v>211</v>
      </c>
      <c r="C102" s="19">
        <v>1958</v>
      </c>
      <c r="D102" s="52"/>
      <c r="E102" s="28" t="s">
        <v>298</v>
      </c>
      <c r="F102" s="4">
        <v>2</v>
      </c>
      <c r="G102" s="4">
        <v>1</v>
      </c>
      <c r="H102" s="67">
        <v>748.3</v>
      </c>
      <c r="I102" s="67">
        <v>410.9</v>
      </c>
      <c r="J102" s="67">
        <v>390.6</v>
      </c>
      <c r="K102" s="68">
        <v>18</v>
      </c>
      <c r="L102" s="50" t="s">
        <v>11</v>
      </c>
      <c r="M102" s="65">
        <v>402325</v>
      </c>
      <c r="N102" s="65">
        <v>212322</v>
      </c>
      <c r="O102" s="4">
        <v>0</v>
      </c>
      <c r="P102" s="65">
        <v>129252</v>
      </c>
      <c r="Q102" s="65">
        <v>60751</v>
      </c>
      <c r="R102" s="67">
        <v>979.13</v>
      </c>
      <c r="S102" s="65">
        <v>6000</v>
      </c>
      <c r="T102" s="27" t="s">
        <v>109</v>
      </c>
    </row>
    <row r="103" spans="1:20" s="42" customFormat="1" x14ac:dyDescent="0.3">
      <c r="A103" s="45" t="s">
        <v>252</v>
      </c>
      <c r="B103" s="54" t="s">
        <v>212</v>
      </c>
      <c r="C103" s="46">
        <v>1958</v>
      </c>
      <c r="D103" s="55"/>
      <c r="E103" s="47" t="s">
        <v>296</v>
      </c>
      <c r="F103" s="4">
        <v>2</v>
      </c>
      <c r="G103" s="4">
        <v>2</v>
      </c>
      <c r="H103" s="67">
        <v>1310</v>
      </c>
      <c r="I103" s="67">
        <v>796.6</v>
      </c>
      <c r="J103" s="67">
        <v>541.4</v>
      </c>
      <c r="K103" s="68">
        <v>30</v>
      </c>
      <c r="L103" s="50" t="s">
        <v>11</v>
      </c>
      <c r="M103" s="65">
        <v>584187</v>
      </c>
      <c r="N103" s="65">
        <v>308298</v>
      </c>
      <c r="O103" s="4">
        <v>0</v>
      </c>
      <c r="P103" s="65">
        <v>187677</v>
      </c>
      <c r="Q103" s="65">
        <v>88212</v>
      </c>
      <c r="R103" s="67">
        <v>733.35</v>
      </c>
      <c r="S103" s="65">
        <v>6000</v>
      </c>
      <c r="T103" s="27" t="s">
        <v>109</v>
      </c>
    </row>
    <row r="104" spans="1:20" s="2" customFormat="1" x14ac:dyDescent="0.3">
      <c r="A104" s="45" t="s">
        <v>253</v>
      </c>
      <c r="B104" s="54" t="s">
        <v>213</v>
      </c>
      <c r="C104" s="19">
        <v>1960</v>
      </c>
      <c r="D104" s="52"/>
      <c r="E104" s="28" t="s">
        <v>296</v>
      </c>
      <c r="F104" s="4">
        <v>2</v>
      </c>
      <c r="G104" s="4">
        <v>2</v>
      </c>
      <c r="H104" s="67">
        <v>979.6</v>
      </c>
      <c r="I104" s="67">
        <v>547.6</v>
      </c>
      <c r="J104" s="67">
        <v>447.7</v>
      </c>
      <c r="K104" s="68">
        <v>22</v>
      </c>
      <c r="L104" s="50" t="s">
        <v>11</v>
      </c>
      <c r="M104" s="65">
        <v>622749</v>
      </c>
      <c r="N104" s="65">
        <v>328616</v>
      </c>
      <c r="O104" s="4">
        <v>0</v>
      </c>
      <c r="P104" s="65">
        <v>200046</v>
      </c>
      <c r="Q104" s="65">
        <v>94087</v>
      </c>
      <c r="R104" s="67">
        <v>1137.23</v>
      </c>
      <c r="S104" s="65">
        <v>6000</v>
      </c>
      <c r="T104" s="27" t="s">
        <v>109</v>
      </c>
    </row>
    <row r="105" spans="1:20" s="2" customFormat="1" x14ac:dyDescent="0.3">
      <c r="A105" s="45" t="s">
        <v>254</v>
      </c>
      <c r="B105" s="54" t="s">
        <v>214</v>
      </c>
      <c r="C105" s="19">
        <v>1960</v>
      </c>
      <c r="D105" s="52"/>
      <c r="E105" s="28" t="s">
        <v>296</v>
      </c>
      <c r="F105" s="4">
        <v>5</v>
      </c>
      <c r="G105" s="4">
        <v>2</v>
      </c>
      <c r="H105" s="67">
        <v>2192.6</v>
      </c>
      <c r="I105" s="67">
        <v>1854.5</v>
      </c>
      <c r="J105" s="67">
        <v>1301.5</v>
      </c>
      <c r="K105" s="68">
        <v>67</v>
      </c>
      <c r="L105" s="50" t="s">
        <v>11</v>
      </c>
      <c r="M105" s="65">
        <v>960741</v>
      </c>
      <c r="N105" s="65">
        <v>507020</v>
      </c>
      <c r="O105" s="4">
        <v>0</v>
      </c>
      <c r="P105" s="65">
        <v>308650</v>
      </c>
      <c r="Q105" s="65">
        <v>145071</v>
      </c>
      <c r="R105" s="67">
        <v>518.05999999999995</v>
      </c>
      <c r="S105" s="65">
        <v>6000</v>
      </c>
      <c r="T105" s="27" t="s">
        <v>109</v>
      </c>
    </row>
    <row r="106" spans="1:20" s="2" customFormat="1" ht="29.4" customHeight="1" x14ac:dyDescent="0.3">
      <c r="A106" s="45" t="s">
        <v>255</v>
      </c>
      <c r="B106" s="54" t="s">
        <v>224</v>
      </c>
      <c r="C106" s="19">
        <v>1958</v>
      </c>
      <c r="D106" s="52"/>
      <c r="E106" s="28" t="s">
        <v>296</v>
      </c>
      <c r="F106" s="4">
        <v>2</v>
      </c>
      <c r="G106" s="4">
        <v>1</v>
      </c>
      <c r="H106" s="67">
        <v>537.70000000000005</v>
      </c>
      <c r="I106" s="67">
        <v>296.2</v>
      </c>
      <c r="J106" s="67">
        <v>295.8</v>
      </c>
      <c r="K106" s="68">
        <v>11</v>
      </c>
      <c r="L106" s="50" t="s">
        <v>11</v>
      </c>
      <c r="M106" s="65">
        <v>476729</v>
      </c>
      <c r="N106" s="65">
        <v>251588</v>
      </c>
      <c r="O106" s="4">
        <v>0</v>
      </c>
      <c r="P106" s="65">
        <v>153155</v>
      </c>
      <c r="Q106" s="65">
        <v>71986</v>
      </c>
      <c r="R106" s="67">
        <v>1609.48</v>
      </c>
      <c r="S106" s="65">
        <v>6000</v>
      </c>
      <c r="T106" s="27" t="s">
        <v>109</v>
      </c>
    </row>
    <row r="107" spans="1:20" s="42" customFormat="1" ht="29.4" customHeight="1" x14ac:dyDescent="0.3">
      <c r="A107" s="45" t="s">
        <v>256</v>
      </c>
      <c r="B107" s="54" t="s">
        <v>225</v>
      </c>
      <c r="C107" s="19">
        <v>1959</v>
      </c>
      <c r="D107" s="52"/>
      <c r="E107" s="28" t="s">
        <v>296</v>
      </c>
      <c r="F107" s="4">
        <v>2</v>
      </c>
      <c r="G107" s="4">
        <v>1</v>
      </c>
      <c r="H107" s="67">
        <v>488.6</v>
      </c>
      <c r="I107" s="67">
        <v>269.10000000000002</v>
      </c>
      <c r="J107" s="67">
        <v>195.3</v>
      </c>
      <c r="K107" s="68">
        <v>17</v>
      </c>
      <c r="L107" s="50" t="s">
        <v>11</v>
      </c>
      <c r="M107" s="65">
        <v>476729</v>
      </c>
      <c r="N107" s="65">
        <v>251588</v>
      </c>
      <c r="O107" s="4">
        <v>0</v>
      </c>
      <c r="P107" s="65">
        <v>153155</v>
      </c>
      <c r="Q107" s="65">
        <v>71986</v>
      </c>
      <c r="R107" s="67">
        <v>1771.57</v>
      </c>
      <c r="S107" s="65">
        <v>6000</v>
      </c>
      <c r="T107" s="27" t="s">
        <v>109</v>
      </c>
    </row>
    <row r="108" spans="1:20" s="2" customFormat="1" ht="16.2" customHeight="1" x14ac:dyDescent="0.3">
      <c r="A108" s="45" t="s">
        <v>257</v>
      </c>
      <c r="B108" s="54" t="s">
        <v>226</v>
      </c>
      <c r="C108" s="19">
        <v>1960</v>
      </c>
      <c r="D108" s="52"/>
      <c r="E108" s="28" t="s">
        <v>298</v>
      </c>
      <c r="F108" s="4">
        <v>2</v>
      </c>
      <c r="G108" s="4">
        <v>2</v>
      </c>
      <c r="H108" s="67">
        <v>1095.5</v>
      </c>
      <c r="I108" s="67">
        <v>634.1</v>
      </c>
      <c r="J108" s="67">
        <v>629.29999999999995</v>
      </c>
      <c r="K108" s="68">
        <v>27</v>
      </c>
      <c r="L108" s="50" t="s">
        <v>11</v>
      </c>
      <c r="M108" s="65">
        <v>849185</v>
      </c>
      <c r="N108" s="65">
        <v>448147</v>
      </c>
      <c r="O108" s="4">
        <v>0</v>
      </c>
      <c r="P108" s="65">
        <v>272812</v>
      </c>
      <c r="Q108" s="65">
        <v>128226</v>
      </c>
      <c r="R108" s="67">
        <v>1339.2</v>
      </c>
      <c r="S108" s="65">
        <v>6000</v>
      </c>
      <c r="T108" s="27" t="s">
        <v>109</v>
      </c>
    </row>
    <row r="109" spans="1:20" s="2" customFormat="1" ht="16.2" customHeight="1" x14ac:dyDescent="0.3">
      <c r="A109" s="45" t="s">
        <v>258</v>
      </c>
      <c r="B109" s="54" t="s">
        <v>227</v>
      </c>
      <c r="C109" s="19">
        <v>1966</v>
      </c>
      <c r="D109" s="52"/>
      <c r="E109" s="28" t="s">
        <v>296</v>
      </c>
      <c r="F109" s="4">
        <v>5</v>
      </c>
      <c r="G109" s="4">
        <v>4</v>
      </c>
      <c r="H109" s="67">
        <v>4392.1000000000004</v>
      </c>
      <c r="I109" s="67">
        <v>3397.6</v>
      </c>
      <c r="J109" s="67">
        <v>1612</v>
      </c>
      <c r="K109" s="68">
        <v>181</v>
      </c>
      <c r="L109" s="50" t="s">
        <v>11</v>
      </c>
      <c r="M109" s="65">
        <v>1683429</v>
      </c>
      <c r="N109" s="65">
        <v>888410</v>
      </c>
      <c r="O109" s="4">
        <v>0</v>
      </c>
      <c r="P109" s="65">
        <v>540823</v>
      </c>
      <c r="Q109" s="65">
        <v>254196</v>
      </c>
      <c r="R109" s="67">
        <v>495.48</v>
      </c>
      <c r="S109" s="65">
        <v>6000</v>
      </c>
      <c r="T109" s="27" t="s">
        <v>109</v>
      </c>
    </row>
    <row r="110" spans="1:20" s="2" customFormat="1" ht="16.2" customHeight="1" x14ac:dyDescent="0.3">
      <c r="A110" s="45" t="s">
        <v>259</v>
      </c>
      <c r="B110" s="54" t="s">
        <v>228</v>
      </c>
      <c r="C110" s="19">
        <v>1982</v>
      </c>
      <c r="D110" s="52"/>
      <c r="E110" s="28" t="s">
        <v>296</v>
      </c>
      <c r="F110" s="4">
        <v>5</v>
      </c>
      <c r="G110" s="4">
        <v>4</v>
      </c>
      <c r="H110" s="67">
        <v>4668.7</v>
      </c>
      <c r="I110" s="67">
        <v>2756.3</v>
      </c>
      <c r="J110" s="67">
        <v>2756.3</v>
      </c>
      <c r="K110" s="68">
        <v>121</v>
      </c>
      <c r="L110" s="50" t="s">
        <v>11</v>
      </c>
      <c r="M110" s="65">
        <v>1183463</v>
      </c>
      <c r="N110" s="65">
        <v>624558</v>
      </c>
      <c r="O110" s="4">
        <v>0</v>
      </c>
      <c r="P110" s="65">
        <v>380203</v>
      </c>
      <c r="Q110" s="65">
        <v>178702</v>
      </c>
      <c r="R110" s="67">
        <v>429.37</v>
      </c>
      <c r="S110" s="65">
        <v>6000</v>
      </c>
      <c r="T110" s="27" t="s">
        <v>109</v>
      </c>
    </row>
    <row r="111" spans="1:20" s="2" customFormat="1" ht="16.2" customHeight="1" x14ac:dyDescent="0.3">
      <c r="A111" s="45" t="s">
        <v>260</v>
      </c>
      <c r="B111" s="54" t="s">
        <v>229</v>
      </c>
      <c r="C111" s="19">
        <v>1977</v>
      </c>
      <c r="D111" s="52"/>
      <c r="E111" s="28" t="s">
        <v>296</v>
      </c>
      <c r="F111" s="4">
        <v>2</v>
      </c>
      <c r="G111" s="4">
        <v>3</v>
      </c>
      <c r="H111" s="67">
        <v>2093.4</v>
      </c>
      <c r="I111" s="67">
        <v>904.9</v>
      </c>
      <c r="J111" s="67">
        <v>724.9</v>
      </c>
      <c r="K111" s="68">
        <v>46</v>
      </c>
      <c r="L111" s="50" t="s">
        <v>11</v>
      </c>
      <c r="M111" s="65">
        <v>1406669</v>
      </c>
      <c r="N111" s="65">
        <v>742353</v>
      </c>
      <c r="O111" s="4">
        <v>0</v>
      </c>
      <c r="P111" s="65">
        <v>451910</v>
      </c>
      <c r="Q111" s="65">
        <v>212406</v>
      </c>
      <c r="R111" s="67">
        <v>1554.5</v>
      </c>
      <c r="S111" s="65">
        <v>6000</v>
      </c>
      <c r="T111" s="27" t="s">
        <v>109</v>
      </c>
    </row>
    <row r="112" spans="1:20" s="2" customFormat="1" ht="16.2" customHeight="1" x14ac:dyDescent="0.3">
      <c r="A112" s="45" t="s">
        <v>261</v>
      </c>
      <c r="B112" s="54" t="s">
        <v>230</v>
      </c>
      <c r="C112" s="19">
        <v>1979</v>
      </c>
      <c r="D112" s="52"/>
      <c r="E112" s="28" t="s">
        <v>296</v>
      </c>
      <c r="F112" s="4">
        <v>3</v>
      </c>
      <c r="G112" s="4">
        <v>3</v>
      </c>
      <c r="H112" s="67">
        <v>2565.6</v>
      </c>
      <c r="I112" s="67">
        <v>1382.2</v>
      </c>
      <c r="J112" s="67">
        <v>1164.0999999999999</v>
      </c>
      <c r="K112" s="68">
        <v>62</v>
      </c>
      <c r="L112" s="50" t="s">
        <v>11</v>
      </c>
      <c r="M112" s="65">
        <v>1627308</v>
      </c>
      <c r="N112" s="65">
        <v>858792</v>
      </c>
      <c r="O112" s="4">
        <v>0</v>
      </c>
      <c r="P112" s="65">
        <v>522794</v>
      </c>
      <c r="Q112" s="65">
        <v>245722</v>
      </c>
      <c r="R112" s="67">
        <v>1177.33</v>
      </c>
      <c r="S112" s="65">
        <v>6000</v>
      </c>
      <c r="T112" s="27" t="s">
        <v>109</v>
      </c>
    </row>
    <row r="113" spans="1:20" s="2" customFormat="1" ht="16.2" customHeight="1" x14ac:dyDescent="0.3">
      <c r="A113" s="45" t="s">
        <v>262</v>
      </c>
      <c r="B113" s="54" t="s">
        <v>231</v>
      </c>
      <c r="C113" s="19">
        <v>1983</v>
      </c>
      <c r="D113" s="52"/>
      <c r="E113" s="28" t="s">
        <v>296</v>
      </c>
      <c r="F113" s="4">
        <v>3</v>
      </c>
      <c r="G113" s="4">
        <v>3</v>
      </c>
      <c r="H113" s="67">
        <v>3101.5</v>
      </c>
      <c r="I113" s="67">
        <v>1369</v>
      </c>
      <c r="J113" s="67">
        <v>1214.3</v>
      </c>
      <c r="K113" s="68">
        <v>61</v>
      </c>
      <c r="L113" s="50" t="s">
        <v>11</v>
      </c>
      <c r="M113" s="65">
        <v>1817716</v>
      </c>
      <c r="N113" s="65">
        <v>959278</v>
      </c>
      <c r="O113" s="4">
        <v>0</v>
      </c>
      <c r="P113" s="65">
        <v>583965</v>
      </c>
      <c r="Q113" s="65">
        <v>274473</v>
      </c>
      <c r="R113" s="67">
        <v>1327.77</v>
      </c>
      <c r="S113" s="65">
        <v>6000</v>
      </c>
      <c r="T113" s="27" t="s">
        <v>109</v>
      </c>
    </row>
    <row r="114" spans="1:20" s="2" customFormat="1" ht="16.2" customHeight="1" x14ac:dyDescent="0.3">
      <c r="A114" s="45" t="s">
        <v>263</v>
      </c>
      <c r="B114" s="54" t="s">
        <v>232</v>
      </c>
      <c r="C114" s="19">
        <v>1972</v>
      </c>
      <c r="D114" s="52"/>
      <c r="E114" s="28" t="s">
        <v>296</v>
      </c>
      <c r="F114" s="4">
        <v>2</v>
      </c>
      <c r="G114" s="4">
        <v>3</v>
      </c>
      <c r="H114" s="67">
        <v>1318.49</v>
      </c>
      <c r="I114" s="67">
        <v>556.9</v>
      </c>
      <c r="J114" s="67">
        <v>347.7</v>
      </c>
      <c r="K114" s="68">
        <v>5</v>
      </c>
      <c r="L114" s="50" t="s">
        <v>11</v>
      </c>
      <c r="M114" s="65">
        <v>628203</v>
      </c>
      <c r="N114" s="65">
        <v>331527</v>
      </c>
      <c r="O114" s="4">
        <v>0</v>
      </c>
      <c r="P114" s="65">
        <v>201818</v>
      </c>
      <c r="Q114" s="65">
        <v>94858</v>
      </c>
      <c r="R114" s="67">
        <v>1128.04</v>
      </c>
      <c r="S114" s="65">
        <v>6000</v>
      </c>
      <c r="T114" s="27" t="s">
        <v>109</v>
      </c>
    </row>
    <row r="115" spans="1:20" s="2" customFormat="1" ht="16.2" customHeight="1" x14ac:dyDescent="0.3">
      <c r="A115" s="45" t="s">
        <v>264</v>
      </c>
      <c r="B115" s="54" t="s">
        <v>233</v>
      </c>
      <c r="C115" s="19">
        <v>1982</v>
      </c>
      <c r="D115" s="52"/>
      <c r="E115" s="28" t="s">
        <v>299</v>
      </c>
      <c r="F115" s="4">
        <v>3</v>
      </c>
      <c r="G115" s="4">
        <v>2</v>
      </c>
      <c r="H115" s="67">
        <v>1395.4</v>
      </c>
      <c r="I115" s="67">
        <v>901.6</v>
      </c>
      <c r="J115" s="67">
        <v>600.9</v>
      </c>
      <c r="K115" s="68">
        <v>41</v>
      </c>
      <c r="L115" s="50" t="s">
        <v>11</v>
      </c>
      <c r="M115" s="65">
        <v>939441</v>
      </c>
      <c r="N115" s="65">
        <v>495779</v>
      </c>
      <c r="O115" s="4">
        <v>0</v>
      </c>
      <c r="P115" s="65">
        <v>301807</v>
      </c>
      <c r="Q115" s="65">
        <v>141855</v>
      </c>
      <c r="R115" s="67">
        <v>1041.97</v>
      </c>
      <c r="S115" s="65">
        <v>6000</v>
      </c>
      <c r="T115" s="27" t="s">
        <v>109</v>
      </c>
    </row>
    <row r="116" spans="1:20" s="2" customFormat="1" ht="16.2" customHeight="1" x14ac:dyDescent="0.3">
      <c r="A116" s="45" t="s">
        <v>265</v>
      </c>
      <c r="B116" s="54" t="s">
        <v>234</v>
      </c>
      <c r="C116" s="19">
        <v>1980</v>
      </c>
      <c r="D116" s="52"/>
      <c r="E116" s="28" t="s">
        <v>299</v>
      </c>
      <c r="F116" s="4">
        <v>3</v>
      </c>
      <c r="G116" s="4">
        <v>4</v>
      </c>
      <c r="H116" s="67">
        <v>2784.3</v>
      </c>
      <c r="I116" s="67">
        <v>1802.8</v>
      </c>
      <c r="J116" s="67">
        <v>1738.1</v>
      </c>
      <c r="K116" s="68">
        <v>84</v>
      </c>
      <c r="L116" s="50" t="s">
        <v>11</v>
      </c>
      <c r="M116" s="65">
        <v>1571796</v>
      </c>
      <c r="N116" s="65">
        <v>829497</v>
      </c>
      <c r="O116" s="4">
        <v>0</v>
      </c>
      <c r="P116" s="65">
        <v>504959</v>
      </c>
      <c r="Q116" s="65">
        <v>237340</v>
      </c>
      <c r="R116" s="67">
        <v>871.86</v>
      </c>
      <c r="S116" s="65">
        <v>6000</v>
      </c>
      <c r="T116" s="27" t="s">
        <v>109</v>
      </c>
    </row>
    <row r="117" spans="1:20" ht="30" customHeight="1" x14ac:dyDescent="0.3">
      <c r="A117" s="92" t="s">
        <v>104</v>
      </c>
      <c r="B117" s="93"/>
      <c r="C117" s="19" t="s">
        <v>12</v>
      </c>
      <c r="D117" s="19" t="s">
        <v>12</v>
      </c>
      <c r="E117" s="19" t="s">
        <v>12</v>
      </c>
      <c r="F117" s="4" t="s">
        <v>12</v>
      </c>
      <c r="G117" s="4" t="s">
        <v>12</v>
      </c>
      <c r="H117" s="67">
        <f>SUM(H118:H123)</f>
        <v>3909.7000000000007</v>
      </c>
      <c r="I117" s="67">
        <f>SUM(I118:I123)</f>
        <v>3650.8</v>
      </c>
      <c r="J117" s="67">
        <f>SUM(J118:J123)</f>
        <v>3003.8</v>
      </c>
      <c r="K117" s="4">
        <f>SUM(K118:K123)</f>
        <v>167</v>
      </c>
      <c r="L117" s="29" t="s">
        <v>12</v>
      </c>
      <c r="M117" s="65">
        <f>SUM(M118:M123)</f>
        <v>9160387</v>
      </c>
      <c r="N117" s="65">
        <f>SUM(N118:N123)</f>
        <v>4839974</v>
      </c>
      <c r="O117" s="65">
        <v>0</v>
      </c>
      <c r="P117" s="65">
        <f>SUM(P118:P123)</f>
        <v>2946351</v>
      </c>
      <c r="Q117" s="65">
        <f>SUM(Q118:Q123)</f>
        <v>1374062</v>
      </c>
      <c r="R117" s="67">
        <f>M117/I117</f>
        <v>2509.1451188780538</v>
      </c>
      <c r="S117" s="65">
        <v>6000</v>
      </c>
      <c r="T117" s="27" t="s">
        <v>12</v>
      </c>
    </row>
    <row r="118" spans="1:20" x14ac:dyDescent="0.3">
      <c r="A118" s="45">
        <v>100</v>
      </c>
      <c r="B118" s="41" t="s">
        <v>290</v>
      </c>
      <c r="C118" s="19">
        <v>1982</v>
      </c>
      <c r="D118" s="52"/>
      <c r="E118" s="28" t="s">
        <v>299</v>
      </c>
      <c r="F118" s="4">
        <v>2</v>
      </c>
      <c r="G118" s="4">
        <v>2</v>
      </c>
      <c r="H118" s="67">
        <v>734.6</v>
      </c>
      <c r="I118" s="67">
        <v>658</v>
      </c>
      <c r="J118" s="67">
        <v>493.8</v>
      </c>
      <c r="K118" s="68">
        <v>28</v>
      </c>
      <c r="L118" s="56" t="s">
        <v>11</v>
      </c>
      <c r="M118" s="65">
        <v>2476807</v>
      </c>
      <c r="N118" s="65">
        <v>1308644</v>
      </c>
      <c r="O118" s="4">
        <v>0</v>
      </c>
      <c r="P118" s="65">
        <v>796641</v>
      </c>
      <c r="Q118" s="65">
        <v>371522</v>
      </c>
      <c r="R118" s="67">
        <v>3764.14</v>
      </c>
      <c r="S118" s="65">
        <v>6000</v>
      </c>
      <c r="T118" s="27" t="s">
        <v>108</v>
      </c>
    </row>
    <row r="119" spans="1:20" x14ac:dyDescent="0.3">
      <c r="A119" s="45">
        <v>101</v>
      </c>
      <c r="B119" s="41" t="s">
        <v>291</v>
      </c>
      <c r="C119" s="19">
        <v>1985</v>
      </c>
      <c r="D119" s="52"/>
      <c r="E119" s="47" t="s">
        <v>299</v>
      </c>
      <c r="F119" s="48">
        <v>2</v>
      </c>
      <c r="G119" s="48">
        <v>2</v>
      </c>
      <c r="H119" s="72">
        <v>604.20000000000005</v>
      </c>
      <c r="I119" s="72">
        <v>580.79999999999995</v>
      </c>
      <c r="J119" s="72">
        <v>474.2</v>
      </c>
      <c r="K119" s="73">
        <v>23</v>
      </c>
      <c r="L119" s="57" t="s">
        <v>11</v>
      </c>
      <c r="M119" s="65">
        <v>1627034</v>
      </c>
      <c r="N119" s="65">
        <v>859658</v>
      </c>
      <c r="O119" s="4">
        <v>0</v>
      </c>
      <c r="P119" s="65">
        <v>523320</v>
      </c>
      <c r="Q119" s="65">
        <v>244056</v>
      </c>
      <c r="R119" s="67">
        <v>2801.37</v>
      </c>
      <c r="S119" s="65">
        <v>6000</v>
      </c>
      <c r="T119" s="27" t="s">
        <v>108</v>
      </c>
    </row>
    <row r="120" spans="1:20" x14ac:dyDescent="0.3">
      <c r="A120" s="45">
        <v>102</v>
      </c>
      <c r="B120" s="41" t="s">
        <v>292</v>
      </c>
      <c r="C120" s="19">
        <v>1983</v>
      </c>
      <c r="D120" s="52"/>
      <c r="E120" s="47" t="s">
        <v>299</v>
      </c>
      <c r="F120" s="48">
        <v>2</v>
      </c>
      <c r="G120" s="48">
        <v>2</v>
      </c>
      <c r="H120" s="72">
        <v>596.20000000000005</v>
      </c>
      <c r="I120" s="72">
        <v>562</v>
      </c>
      <c r="J120" s="72">
        <v>466.2</v>
      </c>
      <c r="K120" s="73">
        <v>30</v>
      </c>
      <c r="L120" s="57" t="s">
        <v>11</v>
      </c>
      <c r="M120" s="65">
        <v>2476807</v>
      </c>
      <c r="N120" s="65">
        <v>1308644</v>
      </c>
      <c r="O120" s="4">
        <v>0</v>
      </c>
      <c r="P120" s="65">
        <v>796641</v>
      </c>
      <c r="Q120" s="65">
        <v>371522</v>
      </c>
      <c r="R120" s="67">
        <v>4407.13</v>
      </c>
      <c r="S120" s="65">
        <v>6000</v>
      </c>
      <c r="T120" s="27" t="s">
        <v>108</v>
      </c>
    </row>
    <row r="121" spans="1:20" x14ac:dyDescent="0.3">
      <c r="A121" s="45">
        <v>103</v>
      </c>
      <c r="B121" s="41" t="s">
        <v>123</v>
      </c>
      <c r="C121" s="19">
        <v>1977</v>
      </c>
      <c r="D121" s="52"/>
      <c r="E121" s="47" t="s">
        <v>296</v>
      </c>
      <c r="F121" s="48">
        <v>2</v>
      </c>
      <c r="G121" s="48">
        <v>1</v>
      </c>
      <c r="H121" s="72">
        <v>382.1</v>
      </c>
      <c r="I121" s="72">
        <v>362.1</v>
      </c>
      <c r="J121" s="72">
        <v>220.3</v>
      </c>
      <c r="K121" s="73">
        <v>21</v>
      </c>
      <c r="L121" s="50" t="s">
        <v>11</v>
      </c>
      <c r="M121" s="65">
        <v>557949</v>
      </c>
      <c r="N121" s="65">
        <v>294797</v>
      </c>
      <c r="O121" s="4">
        <v>0</v>
      </c>
      <c r="P121" s="65">
        <v>179459</v>
      </c>
      <c r="Q121" s="65">
        <v>83693</v>
      </c>
      <c r="R121" s="67">
        <v>1540.87</v>
      </c>
      <c r="S121" s="65">
        <v>6000</v>
      </c>
      <c r="T121" s="27" t="s">
        <v>108</v>
      </c>
    </row>
    <row r="122" spans="1:20" x14ac:dyDescent="0.3">
      <c r="A122" s="45">
        <v>104</v>
      </c>
      <c r="B122" s="41" t="s">
        <v>124</v>
      </c>
      <c r="C122" s="19">
        <v>1991</v>
      </c>
      <c r="D122" s="52"/>
      <c r="E122" s="47" t="s">
        <v>296</v>
      </c>
      <c r="F122" s="48">
        <v>2</v>
      </c>
      <c r="G122" s="48">
        <v>2</v>
      </c>
      <c r="H122" s="72">
        <v>799.4</v>
      </c>
      <c r="I122" s="72">
        <v>732.7</v>
      </c>
      <c r="J122" s="72">
        <v>678.1</v>
      </c>
      <c r="K122" s="73">
        <v>33</v>
      </c>
      <c r="L122" s="50" t="s">
        <v>11</v>
      </c>
      <c r="M122" s="65">
        <v>999839</v>
      </c>
      <c r="N122" s="65">
        <v>528274</v>
      </c>
      <c r="O122" s="4">
        <v>0</v>
      </c>
      <c r="P122" s="65">
        <v>321589</v>
      </c>
      <c r="Q122" s="65">
        <v>149976</v>
      </c>
      <c r="R122" s="67">
        <v>1364.6</v>
      </c>
      <c r="S122" s="65">
        <v>6000</v>
      </c>
      <c r="T122" s="27" t="s">
        <v>108</v>
      </c>
    </row>
    <row r="123" spans="1:20" x14ac:dyDescent="0.3">
      <c r="A123" s="45">
        <v>105</v>
      </c>
      <c r="B123" s="41" t="s">
        <v>125</v>
      </c>
      <c r="C123" s="19">
        <v>1977</v>
      </c>
      <c r="D123" s="52"/>
      <c r="E123" s="47" t="s">
        <v>296</v>
      </c>
      <c r="F123" s="48">
        <v>2</v>
      </c>
      <c r="G123" s="48">
        <v>2</v>
      </c>
      <c r="H123" s="72">
        <v>793.2</v>
      </c>
      <c r="I123" s="72">
        <v>755.2</v>
      </c>
      <c r="J123" s="72">
        <v>671.2</v>
      </c>
      <c r="K123" s="73">
        <v>32</v>
      </c>
      <c r="L123" s="50" t="s">
        <v>11</v>
      </c>
      <c r="M123" s="65">
        <v>1021951</v>
      </c>
      <c r="N123" s="65">
        <v>539957</v>
      </c>
      <c r="O123" s="4">
        <v>0</v>
      </c>
      <c r="P123" s="65">
        <v>328701</v>
      </c>
      <c r="Q123" s="65">
        <v>153293</v>
      </c>
      <c r="R123" s="67">
        <v>1353.22</v>
      </c>
      <c r="S123" s="65">
        <v>6000</v>
      </c>
      <c r="T123" s="27" t="s">
        <v>108</v>
      </c>
    </row>
    <row r="124" spans="1:20" ht="43.5" customHeight="1" x14ac:dyDescent="0.3">
      <c r="A124" s="107" t="s">
        <v>304</v>
      </c>
      <c r="B124" s="108"/>
      <c r="C124" s="19" t="s">
        <v>12</v>
      </c>
      <c r="D124" s="19" t="s">
        <v>12</v>
      </c>
      <c r="E124" s="46" t="s">
        <v>12</v>
      </c>
      <c r="F124" s="48" t="s">
        <v>12</v>
      </c>
      <c r="G124" s="48" t="s">
        <v>12</v>
      </c>
      <c r="H124" s="72">
        <f>SUM(H125:H131)</f>
        <v>5699.2999999999993</v>
      </c>
      <c r="I124" s="72">
        <f>SUM(I125:I131)</f>
        <v>5200.5</v>
      </c>
      <c r="J124" s="72">
        <f>SUM(J125:J131)</f>
        <v>4919.8999999999996</v>
      </c>
      <c r="K124" s="62">
        <f>SUM(K125:K131)</f>
        <v>204</v>
      </c>
      <c r="L124" s="51" t="s">
        <v>12</v>
      </c>
      <c r="M124" s="62">
        <f>SUM(M125:M131)</f>
        <v>4810953</v>
      </c>
      <c r="N124" s="62">
        <f>SUM(N125:N131)</f>
        <v>2541906</v>
      </c>
      <c r="O124" s="65">
        <v>0</v>
      </c>
      <c r="P124" s="65">
        <f>SUM(P125:P131)</f>
        <v>1547399</v>
      </c>
      <c r="Q124" s="65">
        <f>SUM(Q125:Q131)</f>
        <v>721648</v>
      </c>
      <c r="R124" s="67">
        <f>M124/I124</f>
        <v>925.09431785405252</v>
      </c>
      <c r="S124" s="65">
        <v>6000</v>
      </c>
      <c r="T124" s="27" t="s">
        <v>12</v>
      </c>
    </row>
    <row r="125" spans="1:20" x14ac:dyDescent="0.3">
      <c r="A125" s="45" t="s">
        <v>274</v>
      </c>
      <c r="B125" s="41" t="s">
        <v>126</v>
      </c>
      <c r="C125" s="19">
        <v>1950</v>
      </c>
      <c r="D125" s="52"/>
      <c r="E125" s="47" t="s">
        <v>297</v>
      </c>
      <c r="F125" s="48">
        <v>2</v>
      </c>
      <c r="G125" s="48">
        <v>1</v>
      </c>
      <c r="H125" s="72">
        <v>590.4</v>
      </c>
      <c r="I125" s="72">
        <v>542.6</v>
      </c>
      <c r="J125" s="72">
        <v>542.6</v>
      </c>
      <c r="K125" s="73">
        <v>15</v>
      </c>
      <c r="L125" s="50" t="s">
        <v>11</v>
      </c>
      <c r="M125" s="62">
        <v>732147</v>
      </c>
      <c r="N125" s="62">
        <v>386836</v>
      </c>
      <c r="O125" s="4">
        <v>0</v>
      </c>
      <c r="P125" s="62">
        <v>235488</v>
      </c>
      <c r="Q125" s="62">
        <v>109823</v>
      </c>
      <c r="R125" s="67">
        <v>1349.33</v>
      </c>
      <c r="S125" s="65">
        <v>6000</v>
      </c>
      <c r="T125" s="27" t="s">
        <v>109</v>
      </c>
    </row>
    <row r="126" spans="1:20" x14ac:dyDescent="0.3">
      <c r="A126" s="45" t="s">
        <v>275</v>
      </c>
      <c r="B126" s="41" t="s">
        <v>282</v>
      </c>
      <c r="C126" s="19">
        <v>1950</v>
      </c>
      <c r="D126" s="52"/>
      <c r="E126" s="47" t="s">
        <v>297</v>
      </c>
      <c r="F126" s="48">
        <v>2</v>
      </c>
      <c r="G126" s="48">
        <v>1</v>
      </c>
      <c r="H126" s="72">
        <v>573.79999999999995</v>
      </c>
      <c r="I126" s="72">
        <v>526.5</v>
      </c>
      <c r="J126" s="72">
        <v>448.3</v>
      </c>
      <c r="K126" s="73">
        <v>13</v>
      </c>
      <c r="L126" s="50" t="s">
        <v>11</v>
      </c>
      <c r="M126" s="62">
        <v>1409691</v>
      </c>
      <c r="N126" s="62">
        <v>744823</v>
      </c>
      <c r="O126" s="4">
        <v>0</v>
      </c>
      <c r="P126" s="62">
        <v>453414</v>
      </c>
      <c r="Q126" s="62">
        <v>211454</v>
      </c>
      <c r="R126" s="67">
        <v>2677.48</v>
      </c>
      <c r="S126" s="65">
        <v>6000</v>
      </c>
      <c r="T126" s="27" t="s">
        <v>109</v>
      </c>
    </row>
    <row r="127" spans="1:20" x14ac:dyDescent="0.3">
      <c r="A127" s="45" t="s">
        <v>276</v>
      </c>
      <c r="B127" s="41" t="s">
        <v>281</v>
      </c>
      <c r="C127" s="19">
        <v>1950</v>
      </c>
      <c r="D127" s="52"/>
      <c r="E127" s="47" t="s">
        <v>297</v>
      </c>
      <c r="F127" s="48">
        <v>2</v>
      </c>
      <c r="G127" s="48">
        <v>1</v>
      </c>
      <c r="H127" s="72">
        <v>573.6</v>
      </c>
      <c r="I127" s="72">
        <v>526.1</v>
      </c>
      <c r="J127" s="72">
        <v>497.8</v>
      </c>
      <c r="K127" s="73">
        <v>25</v>
      </c>
      <c r="L127" s="50" t="s">
        <v>11</v>
      </c>
      <c r="M127" s="62">
        <v>420691</v>
      </c>
      <c r="N127" s="62">
        <v>222275</v>
      </c>
      <c r="O127" s="4">
        <v>0</v>
      </c>
      <c r="P127" s="62">
        <v>135312</v>
      </c>
      <c r="Q127" s="62">
        <v>63104</v>
      </c>
      <c r="R127" s="67">
        <v>799.64</v>
      </c>
      <c r="S127" s="65">
        <v>6000</v>
      </c>
      <c r="T127" s="27" t="s">
        <v>109</v>
      </c>
    </row>
    <row r="128" spans="1:20" ht="27.6" x14ac:dyDescent="0.3">
      <c r="A128" s="45" t="s">
        <v>277</v>
      </c>
      <c r="B128" s="41" t="s">
        <v>283</v>
      </c>
      <c r="C128" s="19">
        <v>1977</v>
      </c>
      <c r="D128" s="52"/>
      <c r="E128" s="47" t="s">
        <v>296</v>
      </c>
      <c r="F128" s="48">
        <v>2</v>
      </c>
      <c r="G128" s="48">
        <v>3</v>
      </c>
      <c r="H128" s="72">
        <v>976.3</v>
      </c>
      <c r="I128" s="72">
        <v>894.5</v>
      </c>
      <c r="J128" s="72">
        <v>818.6</v>
      </c>
      <c r="K128" s="73">
        <v>38</v>
      </c>
      <c r="L128" s="50" t="s">
        <v>11</v>
      </c>
      <c r="M128" s="62">
        <v>905143</v>
      </c>
      <c r="N128" s="62">
        <v>478240</v>
      </c>
      <c r="O128" s="4">
        <v>0</v>
      </c>
      <c r="P128" s="62">
        <v>291131</v>
      </c>
      <c r="Q128" s="62">
        <v>135772</v>
      </c>
      <c r="R128" s="67">
        <v>1011.9</v>
      </c>
      <c r="S128" s="65">
        <v>6000</v>
      </c>
      <c r="T128" s="27" t="s">
        <v>109</v>
      </c>
    </row>
    <row r="129" spans="1:20" ht="27.6" x14ac:dyDescent="0.3">
      <c r="A129" s="45" t="s">
        <v>278</v>
      </c>
      <c r="B129" s="41" t="s">
        <v>127</v>
      </c>
      <c r="C129" s="19">
        <v>1973</v>
      </c>
      <c r="D129" s="52"/>
      <c r="E129" s="47" t="s">
        <v>297</v>
      </c>
      <c r="F129" s="48">
        <v>2</v>
      </c>
      <c r="G129" s="48">
        <v>2</v>
      </c>
      <c r="H129" s="72">
        <v>541.70000000000005</v>
      </c>
      <c r="I129" s="72">
        <v>498.8</v>
      </c>
      <c r="J129" s="72">
        <v>445.7</v>
      </c>
      <c r="K129" s="73">
        <v>24</v>
      </c>
      <c r="L129" s="50" t="s">
        <v>11</v>
      </c>
      <c r="M129" s="62">
        <v>395705</v>
      </c>
      <c r="N129" s="62">
        <v>209073</v>
      </c>
      <c r="O129" s="4">
        <v>0</v>
      </c>
      <c r="P129" s="62">
        <v>127275</v>
      </c>
      <c r="Q129" s="62">
        <v>59357</v>
      </c>
      <c r="R129" s="67">
        <v>793.31</v>
      </c>
      <c r="S129" s="65">
        <v>6000</v>
      </c>
      <c r="T129" s="27" t="s">
        <v>109</v>
      </c>
    </row>
    <row r="130" spans="1:20" x14ac:dyDescent="0.3">
      <c r="A130" s="45" t="s">
        <v>279</v>
      </c>
      <c r="B130" s="41" t="s">
        <v>128</v>
      </c>
      <c r="C130" s="19">
        <v>1979</v>
      </c>
      <c r="D130" s="52"/>
      <c r="E130" s="47" t="s">
        <v>296</v>
      </c>
      <c r="F130" s="48">
        <v>2</v>
      </c>
      <c r="G130" s="48">
        <v>3</v>
      </c>
      <c r="H130" s="72">
        <v>957.9</v>
      </c>
      <c r="I130" s="72">
        <v>861.7</v>
      </c>
      <c r="J130" s="72">
        <v>816.6</v>
      </c>
      <c r="K130" s="73">
        <v>34</v>
      </c>
      <c r="L130" s="50" t="s">
        <v>11</v>
      </c>
      <c r="M130" s="62">
        <v>423788</v>
      </c>
      <c r="N130" s="62">
        <v>223912</v>
      </c>
      <c r="O130" s="4">
        <v>0</v>
      </c>
      <c r="P130" s="62">
        <v>136307</v>
      </c>
      <c r="Q130" s="62">
        <v>63569</v>
      </c>
      <c r="R130" s="67">
        <v>491.8</v>
      </c>
      <c r="S130" s="65">
        <v>6000</v>
      </c>
      <c r="T130" s="27" t="s">
        <v>109</v>
      </c>
    </row>
    <row r="131" spans="1:20" x14ac:dyDescent="0.3">
      <c r="A131" s="45" t="s">
        <v>280</v>
      </c>
      <c r="B131" s="41" t="s">
        <v>284</v>
      </c>
      <c r="C131" s="19">
        <v>1994</v>
      </c>
      <c r="D131" s="52"/>
      <c r="E131" s="47" t="s">
        <v>296</v>
      </c>
      <c r="F131" s="48">
        <v>3</v>
      </c>
      <c r="G131" s="48">
        <v>3</v>
      </c>
      <c r="H131" s="72">
        <v>1485.6</v>
      </c>
      <c r="I131" s="72">
        <v>1350.3</v>
      </c>
      <c r="J131" s="72">
        <v>1350.3</v>
      </c>
      <c r="K131" s="73">
        <v>55</v>
      </c>
      <c r="L131" s="50" t="s">
        <v>11</v>
      </c>
      <c r="M131" s="62">
        <v>523788</v>
      </c>
      <c r="N131" s="62">
        <v>276747</v>
      </c>
      <c r="O131" s="4">
        <v>0</v>
      </c>
      <c r="P131" s="62">
        <v>168472</v>
      </c>
      <c r="Q131" s="62">
        <v>78569</v>
      </c>
      <c r="R131" s="67">
        <v>387.9</v>
      </c>
      <c r="S131" s="65">
        <v>6000</v>
      </c>
      <c r="T131" s="27" t="s">
        <v>109</v>
      </c>
    </row>
    <row r="132" spans="1:20" s="2" customFormat="1" ht="43.2" customHeight="1" x14ac:dyDescent="0.3">
      <c r="A132" s="107" t="s">
        <v>301</v>
      </c>
      <c r="B132" s="108"/>
      <c r="C132" s="19" t="s">
        <v>12</v>
      </c>
      <c r="D132" s="19" t="s">
        <v>12</v>
      </c>
      <c r="E132" s="46" t="s">
        <v>12</v>
      </c>
      <c r="F132" s="48" t="s">
        <v>12</v>
      </c>
      <c r="G132" s="48" t="s">
        <v>12</v>
      </c>
      <c r="H132" s="72">
        <f>SUM(H133:H146)</f>
        <v>19637.000000000004</v>
      </c>
      <c r="I132" s="72">
        <f>SUM(I133:I146)</f>
        <v>16750.2</v>
      </c>
      <c r="J132" s="72">
        <f>SUM(J133:J146)</f>
        <v>15195</v>
      </c>
      <c r="K132" s="48">
        <f>SUM(K133:K146)</f>
        <v>744</v>
      </c>
      <c r="L132" s="51" t="s">
        <v>12</v>
      </c>
      <c r="M132" s="62">
        <f>SUM(M133:M146)</f>
        <v>4835000</v>
      </c>
      <c r="N132" s="62">
        <f>SUM(N133:N146)</f>
        <v>2547000</v>
      </c>
      <c r="O132" s="4">
        <v>0</v>
      </c>
      <c r="P132" s="65">
        <f>SUM(P133:P146)</f>
        <v>1560000</v>
      </c>
      <c r="Q132" s="65">
        <f>SUM(Q133:Q146)</f>
        <v>728000</v>
      </c>
      <c r="R132" s="67">
        <v>288.64999999999998</v>
      </c>
      <c r="S132" s="65">
        <v>6000</v>
      </c>
      <c r="T132" s="27" t="s">
        <v>12</v>
      </c>
    </row>
    <row r="133" spans="1:20" s="2" customFormat="1" x14ac:dyDescent="0.3">
      <c r="A133" s="45">
        <v>113</v>
      </c>
      <c r="B133" s="41" t="s">
        <v>129</v>
      </c>
      <c r="C133" s="19">
        <v>1981</v>
      </c>
      <c r="D133" s="52"/>
      <c r="E133" s="47" t="s">
        <v>299</v>
      </c>
      <c r="F133" s="48">
        <v>3</v>
      </c>
      <c r="G133" s="48">
        <v>2</v>
      </c>
      <c r="H133" s="72">
        <v>995.1</v>
      </c>
      <c r="I133" s="72">
        <v>916.3</v>
      </c>
      <c r="J133" s="72">
        <v>797.3</v>
      </c>
      <c r="K133" s="73">
        <v>48</v>
      </c>
      <c r="L133" s="50" t="s">
        <v>11</v>
      </c>
      <c r="M133" s="62">
        <v>180000</v>
      </c>
      <c r="N133" s="62">
        <v>95000</v>
      </c>
      <c r="O133" s="4">
        <v>0</v>
      </c>
      <c r="P133" s="65">
        <v>58000</v>
      </c>
      <c r="Q133" s="65">
        <v>27000</v>
      </c>
      <c r="R133" s="67">
        <v>196.44</v>
      </c>
      <c r="S133" s="65">
        <v>6000</v>
      </c>
      <c r="T133" s="27" t="s">
        <v>110</v>
      </c>
    </row>
    <row r="134" spans="1:20" s="2" customFormat="1" x14ac:dyDescent="0.3">
      <c r="A134" s="45">
        <v>114</v>
      </c>
      <c r="B134" s="41" t="s">
        <v>130</v>
      </c>
      <c r="C134" s="19">
        <v>1980</v>
      </c>
      <c r="D134" s="52"/>
      <c r="E134" s="47" t="s">
        <v>299</v>
      </c>
      <c r="F134" s="48">
        <v>3</v>
      </c>
      <c r="G134" s="48">
        <v>2</v>
      </c>
      <c r="H134" s="72">
        <v>988.5</v>
      </c>
      <c r="I134" s="72">
        <v>907</v>
      </c>
      <c r="J134" s="72">
        <v>907</v>
      </c>
      <c r="K134" s="73">
        <v>43</v>
      </c>
      <c r="L134" s="50" t="s">
        <v>11</v>
      </c>
      <c r="M134" s="62">
        <v>145000</v>
      </c>
      <c r="N134" s="62">
        <v>76000</v>
      </c>
      <c r="O134" s="4">
        <v>0</v>
      </c>
      <c r="P134" s="65">
        <v>47000</v>
      </c>
      <c r="Q134" s="65">
        <v>22000</v>
      </c>
      <c r="R134" s="67">
        <v>159.87</v>
      </c>
      <c r="S134" s="65">
        <v>6000</v>
      </c>
      <c r="T134" s="27" t="s">
        <v>110</v>
      </c>
    </row>
    <row r="135" spans="1:20" s="2" customFormat="1" ht="27.6" x14ac:dyDescent="0.3">
      <c r="A135" s="45">
        <v>115</v>
      </c>
      <c r="B135" s="41" t="s">
        <v>286</v>
      </c>
      <c r="C135" s="19">
        <v>1979</v>
      </c>
      <c r="D135" s="52"/>
      <c r="E135" s="47" t="s">
        <v>299</v>
      </c>
      <c r="F135" s="48">
        <v>3</v>
      </c>
      <c r="G135" s="48">
        <v>2</v>
      </c>
      <c r="H135" s="72">
        <v>1003.7</v>
      </c>
      <c r="I135" s="72">
        <v>905.5</v>
      </c>
      <c r="J135" s="72">
        <v>838.9</v>
      </c>
      <c r="K135" s="73">
        <v>43</v>
      </c>
      <c r="L135" s="50" t="s">
        <v>11</v>
      </c>
      <c r="M135" s="62">
        <v>145000</v>
      </c>
      <c r="N135" s="62">
        <v>76000</v>
      </c>
      <c r="O135" s="4">
        <v>0</v>
      </c>
      <c r="P135" s="65">
        <v>47000</v>
      </c>
      <c r="Q135" s="65">
        <v>22000</v>
      </c>
      <c r="R135" s="67">
        <v>160.13</v>
      </c>
      <c r="S135" s="65">
        <v>6000</v>
      </c>
      <c r="T135" s="27" t="s">
        <v>110</v>
      </c>
    </row>
    <row r="136" spans="1:20" s="2" customFormat="1" x14ac:dyDescent="0.3">
      <c r="A136" s="45">
        <v>116</v>
      </c>
      <c r="B136" s="41" t="s">
        <v>131</v>
      </c>
      <c r="C136" s="19">
        <v>1981</v>
      </c>
      <c r="D136" s="52"/>
      <c r="E136" s="28" t="s">
        <v>299</v>
      </c>
      <c r="F136" s="4">
        <v>3</v>
      </c>
      <c r="G136" s="4">
        <v>2</v>
      </c>
      <c r="H136" s="72">
        <v>1009.1</v>
      </c>
      <c r="I136" s="72">
        <v>922.8</v>
      </c>
      <c r="J136" s="72">
        <v>859.5</v>
      </c>
      <c r="K136" s="68">
        <v>39</v>
      </c>
      <c r="L136" s="50" t="s">
        <v>11</v>
      </c>
      <c r="M136" s="65">
        <v>145000</v>
      </c>
      <c r="N136" s="65">
        <v>76000</v>
      </c>
      <c r="O136" s="4">
        <v>0</v>
      </c>
      <c r="P136" s="65">
        <v>47000</v>
      </c>
      <c r="Q136" s="65">
        <v>22000</v>
      </c>
      <c r="R136" s="67">
        <v>157.13</v>
      </c>
      <c r="S136" s="65">
        <v>6000</v>
      </c>
      <c r="T136" s="27" t="s">
        <v>110</v>
      </c>
    </row>
    <row r="137" spans="1:20" s="2" customFormat="1" x14ac:dyDescent="0.3">
      <c r="A137" s="45">
        <v>117</v>
      </c>
      <c r="B137" s="41" t="s">
        <v>132</v>
      </c>
      <c r="C137" s="19">
        <v>1981</v>
      </c>
      <c r="D137" s="52"/>
      <c r="E137" s="28" t="s">
        <v>299</v>
      </c>
      <c r="F137" s="4">
        <v>3</v>
      </c>
      <c r="G137" s="4">
        <v>2</v>
      </c>
      <c r="H137" s="72">
        <v>1010.4</v>
      </c>
      <c r="I137" s="72">
        <v>909.2</v>
      </c>
      <c r="J137" s="72">
        <v>776.2</v>
      </c>
      <c r="K137" s="68">
        <v>31</v>
      </c>
      <c r="L137" s="50" t="s">
        <v>11</v>
      </c>
      <c r="M137" s="65">
        <v>145000</v>
      </c>
      <c r="N137" s="65">
        <v>76000</v>
      </c>
      <c r="O137" s="4">
        <v>0</v>
      </c>
      <c r="P137" s="65">
        <v>47000</v>
      </c>
      <c r="Q137" s="65">
        <v>22000</v>
      </c>
      <c r="R137" s="67">
        <v>159.47999999999999</v>
      </c>
      <c r="S137" s="65">
        <v>6000</v>
      </c>
      <c r="T137" s="27" t="s">
        <v>110</v>
      </c>
    </row>
    <row r="138" spans="1:20" s="2" customFormat="1" x14ac:dyDescent="0.3">
      <c r="A138" s="45">
        <v>118</v>
      </c>
      <c r="B138" s="41" t="s">
        <v>133</v>
      </c>
      <c r="C138" s="19">
        <v>1981</v>
      </c>
      <c r="D138" s="52"/>
      <c r="E138" s="28" t="s">
        <v>299</v>
      </c>
      <c r="F138" s="4">
        <v>3</v>
      </c>
      <c r="G138" s="4">
        <v>2</v>
      </c>
      <c r="H138" s="72">
        <v>987.6</v>
      </c>
      <c r="I138" s="72">
        <v>909.2</v>
      </c>
      <c r="J138" s="72">
        <v>909.2</v>
      </c>
      <c r="K138" s="68">
        <v>31</v>
      </c>
      <c r="L138" s="50" t="s">
        <v>11</v>
      </c>
      <c r="M138" s="65">
        <v>145000</v>
      </c>
      <c r="N138" s="65">
        <v>76000</v>
      </c>
      <c r="O138" s="4">
        <v>0</v>
      </c>
      <c r="P138" s="65">
        <v>47000</v>
      </c>
      <c r="Q138" s="65">
        <v>22000</v>
      </c>
      <c r="R138" s="67">
        <v>159.47999999999999</v>
      </c>
      <c r="S138" s="65">
        <v>6000</v>
      </c>
      <c r="T138" s="27" t="s">
        <v>110</v>
      </c>
    </row>
    <row r="139" spans="1:20" s="2" customFormat="1" x14ac:dyDescent="0.3">
      <c r="A139" s="45">
        <v>119</v>
      </c>
      <c r="B139" s="41" t="s">
        <v>134</v>
      </c>
      <c r="C139" s="19">
        <v>1979</v>
      </c>
      <c r="D139" s="52"/>
      <c r="E139" s="28" t="s">
        <v>299</v>
      </c>
      <c r="F139" s="4">
        <v>3</v>
      </c>
      <c r="G139" s="4">
        <v>2</v>
      </c>
      <c r="H139" s="72">
        <v>995.7</v>
      </c>
      <c r="I139" s="72">
        <v>913.3</v>
      </c>
      <c r="J139" s="72">
        <v>913.3</v>
      </c>
      <c r="K139" s="68">
        <v>42</v>
      </c>
      <c r="L139" s="50" t="s">
        <v>11</v>
      </c>
      <c r="M139" s="65">
        <v>115000</v>
      </c>
      <c r="N139" s="65">
        <v>60000</v>
      </c>
      <c r="O139" s="4">
        <v>0</v>
      </c>
      <c r="P139" s="65">
        <v>37000</v>
      </c>
      <c r="Q139" s="65">
        <v>18000</v>
      </c>
      <c r="R139" s="67">
        <v>125.92</v>
      </c>
      <c r="S139" s="65">
        <v>6000</v>
      </c>
      <c r="T139" s="27" t="s">
        <v>110</v>
      </c>
    </row>
    <row r="140" spans="1:20" s="2" customFormat="1" x14ac:dyDescent="0.3">
      <c r="A140" s="45">
        <v>120</v>
      </c>
      <c r="B140" s="41" t="s">
        <v>135</v>
      </c>
      <c r="C140" s="19">
        <v>1979</v>
      </c>
      <c r="D140" s="52"/>
      <c r="E140" s="28" t="s">
        <v>299</v>
      </c>
      <c r="F140" s="4">
        <v>3</v>
      </c>
      <c r="G140" s="4">
        <v>2</v>
      </c>
      <c r="H140" s="72">
        <v>989.8</v>
      </c>
      <c r="I140" s="72">
        <v>908.3</v>
      </c>
      <c r="J140" s="72">
        <v>841.8</v>
      </c>
      <c r="K140" s="68">
        <v>37</v>
      </c>
      <c r="L140" s="50" t="s">
        <v>11</v>
      </c>
      <c r="M140" s="65">
        <v>145000</v>
      </c>
      <c r="N140" s="65">
        <v>76000</v>
      </c>
      <c r="O140" s="4">
        <v>0</v>
      </c>
      <c r="P140" s="65">
        <v>47000</v>
      </c>
      <c r="Q140" s="65">
        <v>22000</v>
      </c>
      <c r="R140" s="67">
        <v>159.63999999999999</v>
      </c>
      <c r="S140" s="65">
        <v>6000</v>
      </c>
      <c r="T140" s="27" t="s">
        <v>110</v>
      </c>
    </row>
    <row r="141" spans="1:20" s="2" customFormat="1" ht="15.75" customHeight="1" x14ac:dyDescent="0.3">
      <c r="A141" s="45">
        <v>121</v>
      </c>
      <c r="B141" s="41" t="s">
        <v>285</v>
      </c>
      <c r="C141" s="19">
        <v>1979</v>
      </c>
      <c r="D141" s="52"/>
      <c r="E141" s="28" t="s">
        <v>299</v>
      </c>
      <c r="F141" s="4">
        <v>3</v>
      </c>
      <c r="G141" s="4">
        <v>2</v>
      </c>
      <c r="H141" s="72">
        <v>1002</v>
      </c>
      <c r="I141" s="72">
        <v>915.1</v>
      </c>
      <c r="J141" s="72">
        <v>915.1</v>
      </c>
      <c r="K141" s="68">
        <v>51</v>
      </c>
      <c r="L141" s="50" t="s">
        <v>11</v>
      </c>
      <c r="M141" s="65">
        <v>145000</v>
      </c>
      <c r="N141" s="65">
        <v>76000</v>
      </c>
      <c r="O141" s="4">
        <v>0</v>
      </c>
      <c r="P141" s="65">
        <v>47000</v>
      </c>
      <c r="Q141" s="65">
        <v>22000</v>
      </c>
      <c r="R141" s="67">
        <v>158.44999999999999</v>
      </c>
      <c r="S141" s="65">
        <v>6000</v>
      </c>
      <c r="T141" s="27" t="s">
        <v>110</v>
      </c>
    </row>
    <row r="142" spans="1:20" s="2" customFormat="1" x14ac:dyDescent="0.3">
      <c r="A142" s="45">
        <v>122</v>
      </c>
      <c r="B142" s="41" t="s">
        <v>136</v>
      </c>
      <c r="C142" s="19">
        <v>1973</v>
      </c>
      <c r="D142" s="52"/>
      <c r="E142" s="28" t="s">
        <v>296</v>
      </c>
      <c r="F142" s="4">
        <v>2</v>
      </c>
      <c r="G142" s="4">
        <v>2</v>
      </c>
      <c r="H142" s="72">
        <v>790.3</v>
      </c>
      <c r="I142" s="72">
        <v>736.2</v>
      </c>
      <c r="J142" s="72">
        <v>691.3</v>
      </c>
      <c r="K142" s="68">
        <v>28</v>
      </c>
      <c r="L142" s="50" t="s">
        <v>11</v>
      </c>
      <c r="M142" s="65">
        <v>520000</v>
      </c>
      <c r="N142" s="65">
        <v>274000</v>
      </c>
      <c r="O142" s="4">
        <v>0</v>
      </c>
      <c r="P142" s="65">
        <v>168000</v>
      </c>
      <c r="Q142" s="65">
        <v>78000</v>
      </c>
      <c r="R142" s="67">
        <v>706.33</v>
      </c>
      <c r="S142" s="65">
        <v>6000</v>
      </c>
      <c r="T142" s="27" t="s">
        <v>110</v>
      </c>
    </row>
    <row r="143" spans="1:20" s="2" customFormat="1" x14ac:dyDescent="0.3">
      <c r="A143" s="45">
        <v>123</v>
      </c>
      <c r="B143" s="41" t="s">
        <v>137</v>
      </c>
      <c r="C143" s="19">
        <v>1972</v>
      </c>
      <c r="D143" s="52"/>
      <c r="E143" s="28" t="s">
        <v>296</v>
      </c>
      <c r="F143" s="4">
        <v>2</v>
      </c>
      <c r="G143" s="4">
        <v>2</v>
      </c>
      <c r="H143" s="72">
        <v>642.29999999999995</v>
      </c>
      <c r="I143" s="72">
        <v>489.8</v>
      </c>
      <c r="J143" s="72">
        <v>489.8</v>
      </c>
      <c r="K143" s="68">
        <v>17</v>
      </c>
      <c r="L143" s="50" t="s">
        <v>11</v>
      </c>
      <c r="M143" s="65">
        <v>565000</v>
      </c>
      <c r="N143" s="65">
        <v>298000</v>
      </c>
      <c r="O143" s="4">
        <v>0</v>
      </c>
      <c r="P143" s="65">
        <v>182000</v>
      </c>
      <c r="Q143" s="65">
        <v>85000</v>
      </c>
      <c r="R143" s="67">
        <v>1153.53</v>
      </c>
      <c r="S143" s="65">
        <v>6000</v>
      </c>
      <c r="T143" s="27" t="s">
        <v>107</v>
      </c>
    </row>
    <row r="144" spans="1:20" s="2" customFormat="1" x14ac:dyDescent="0.3">
      <c r="A144" s="45">
        <v>124</v>
      </c>
      <c r="B144" s="41" t="s">
        <v>138</v>
      </c>
      <c r="C144" s="19">
        <v>1995</v>
      </c>
      <c r="D144" s="52"/>
      <c r="E144" s="28" t="s">
        <v>299</v>
      </c>
      <c r="F144" s="4">
        <v>9</v>
      </c>
      <c r="G144" s="4">
        <v>4</v>
      </c>
      <c r="H144" s="72">
        <v>7507.4</v>
      </c>
      <c r="I144" s="72">
        <v>6314.9</v>
      </c>
      <c r="J144" s="72">
        <v>6129.5</v>
      </c>
      <c r="K144" s="68">
        <v>221</v>
      </c>
      <c r="L144" s="50" t="s">
        <v>11</v>
      </c>
      <c r="M144" s="65">
        <v>1200000</v>
      </c>
      <c r="N144" s="65">
        <v>634000</v>
      </c>
      <c r="O144" s="4">
        <v>0</v>
      </c>
      <c r="P144" s="65">
        <v>386000</v>
      </c>
      <c r="Q144" s="65">
        <v>180000</v>
      </c>
      <c r="R144" s="67">
        <v>190.03</v>
      </c>
      <c r="S144" s="65">
        <v>6000</v>
      </c>
      <c r="T144" s="27" t="s">
        <v>107</v>
      </c>
    </row>
    <row r="145" spans="1:20" s="2" customFormat="1" x14ac:dyDescent="0.3">
      <c r="A145" s="45">
        <v>125</v>
      </c>
      <c r="B145" s="41" t="s">
        <v>139</v>
      </c>
      <c r="C145" s="19">
        <v>1984</v>
      </c>
      <c r="D145" s="52"/>
      <c r="E145" s="28" t="s">
        <v>296</v>
      </c>
      <c r="F145" s="4">
        <v>2</v>
      </c>
      <c r="G145" s="4">
        <v>2</v>
      </c>
      <c r="H145" s="72">
        <v>842.7</v>
      </c>
      <c r="I145" s="72">
        <v>494.2</v>
      </c>
      <c r="J145" s="72">
        <v>27</v>
      </c>
      <c r="K145" s="68">
        <v>54</v>
      </c>
      <c r="L145" s="50" t="s">
        <v>11</v>
      </c>
      <c r="M145" s="65">
        <v>620000</v>
      </c>
      <c r="N145" s="65">
        <v>327000</v>
      </c>
      <c r="O145" s="4">
        <v>0</v>
      </c>
      <c r="P145" s="65">
        <v>200000</v>
      </c>
      <c r="Q145" s="65">
        <v>93000</v>
      </c>
      <c r="R145" s="67">
        <v>1254.55</v>
      </c>
      <c r="S145" s="65">
        <v>6000</v>
      </c>
      <c r="T145" s="27" t="s">
        <v>110</v>
      </c>
    </row>
    <row r="146" spans="1:20" s="2" customFormat="1" x14ac:dyDescent="0.3">
      <c r="A146" s="45">
        <v>126</v>
      </c>
      <c r="B146" s="41" t="s">
        <v>140</v>
      </c>
      <c r="C146" s="19">
        <v>1985</v>
      </c>
      <c r="D146" s="52"/>
      <c r="E146" s="28" t="s">
        <v>296</v>
      </c>
      <c r="F146" s="4">
        <v>2</v>
      </c>
      <c r="G146" s="4">
        <v>2</v>
      </c>
      <c r="H146" s="72">
        <v>872.4</v>
      </c>
      <c r="I146" s="72">
        <v>508.4</v>
      </c>
      <c r="J146" s="72">
        <v>99.1</v>
      </c>
      <c r="K146" s="68">
        <v>59</v>
      </c>
      <c r="L146" s="50" t="s">
        <v>11</v>
      </c>
      <c r="M146" s="65">
        <v>620000</v>
      </c>
      <c r="N146" s="65">
        <v>327000</v>
      </c>
      <c r="O146" s="4">
        <v>0</v>
      </c>
      <c r="P146" s="65">
        <v>200000</v>
      </c>
      <c r="Q146" s="65">
        <v>93000</v>
      </c>
      <c r="R146" s="67">
        <v>1219.51</v>
      </c>
      <c r="S146" s="65">
        <v>6000</v>
      </c>
      <c r="T146" s="27" t="s">
        <v>110</v>
      </c>
    </row>
    <row r="147" spans="1:20" s="2" customFormat="1" ht="42.6" customHeight="1" x14ac:dyDescent="0.3">
      <c r="A147" s="92" t="s">
        <v>30</v>
      </c>
      <c r="B147" s="93"/>
      <c r="C147" s="19" t="s">
        <v>12</v>
      </c>
      <c r="D147" s="19" t="s">
        <v>12</v>
      </c>
      <c r="E147" s="19" t="s">
        <v>12</v>
      </c>
      <c r="F147" s="4" t="s">
        <v>12</v>
      </c>
      <c r="G147" s="4" t="s">
        <v>12</v>
      </c>
      <c r="H147" s="67">
        <f>SUM(H148:H176)</f>
        <v>31899.54</v>
      </c>
      <c r="I147" s="67">
        <f>SUM(I148:I176)</f>
        <v>22034.000000000004</v>
      </c>
      <c r="J147" s="67">
        <f>SUM(J148:J176)</f>
        <v>19720.05</v>
      </c>
      <c r="K147" s="65">
        <f>SUM(K148:K176)</f>
        <v>1027</v>
      </c>
      <c r="L147" s="26" t="s">
        <v>12</v>
      </c>
      <c r="M147" s="65">
        <f>SUM(M148:M176)</f>
        <v>14764820</v>
      </c>
      <c r="N147" s="65">
        <f>SUM(N148:N176)</f>
        <v>7801125</v>
      </c>
      <c r="O147" s="4">
        <v>0</v>
      </c>
      <c r="P147" s="65">
        <f>SUM(P148:P176)</f>
        <v>4748971</v>
      </c>
      <c r="Q147" s="65">
        <f>SUM(Q148:Q176)</f>
        <v>2214724</v>
      </c>
      <c r="R147" s="67">
        <f>M147/I147</f>
        <v>670.09258418807292</v>
      </c>
      <c r="S147" s="65">
        <v>6000</v>
      </c>
      <c r="T147" s="27" t="s">
        <v>12</v>
      </c>
    </row>
    <row r="148" spans="1:20" s="2" customFormat="1" x14ac:dyDescent="0.3">
      <c r="A148" s="45">
        <v>127</v>
      </c>
      <c r="B148" s="41" t="s">
        <v>141</v>
      </c>
      <c r="C148" s="19">
        <v>1979</v>
      </c>
      <c r="D148" s="52"/>
      <c r="E148" s="28" t="s">
        <v>297</v>
      </c>
      <c r="F148" s="4">
        <v>2</v>
      </c>
      <c r="G148" s="4">
        <v>1</v>
      </c>
      <c r="H148" s="67">
        <v>377</v>
      </c>
      <c r="I148" s="67">
        <v>316.7</v>
      </c>
      <c r="J148" s="67">
        <v>252.4</v>
      </c>
      <c r="K148" s="68">
        <v>9</v>
      </c>
      <c r="L148" s="50" t="s">
        <v>11</v>
      </c>
      <c r="M148" s="65">
        <v>120000</v>
      </c>
      <c r="N148" s="65">
        <v>63403</v>
      </c>
      <c r="O148" s="4">
        <v>0</v>
      </c>
      <c r="P148" s="65">
        <v>38597</v>
      </c>
      <c r="Q148" s="65">
        <v>18000</v>
      </c>
      <c r="R148" s="69">
        <v>378.91</v>
      </c>
      <c r="S148" s="65">
        <v>6000</v>
      </c>
      <c r="T148" s="27" t="s">
        <v>107</v>
      </c>
    </row>
    <row r="149" spans="1:20" s="2" customFormat="1" x14ac:dyDescent="0.3">
      <c r="A149" s="45">
        <v>128</v>
      </c>
      <c r="B149" s="41" t="s">
        <v>142</v>
      </c>
      <c r="C149" s="19">
        <v>1983</v>
      </c>
      <c r="D149" s="52"/>
      <c r="E149" s="28" t="s">
        <v>299</v>
      </c>
      <c r="F149" s="4">
        <v>3</v>
      </c>
      <c r="G149" s="4">
        <v>2</v>
      </c>
      <c r="H149" s="67">
        <v>903.84</v>
      </c>
      <c r="I149" s="67">
        <v>833.4</v>
      </c>
      <c r="J149" s="67">
        <v>483.3</v>
      </c>
      <c r="K149" s="68">
        <v>35</v>
      </c>
      <c r="L149" s="50" t="s">
        <v>11</v>
      </c>
      <c r="M149" s="65">
        <v>500000</v>
      </c>
      <c r="N149" s="65">
        <v>264180</v>
      </c>
      <c r="O149" s="4">
        <v>0</v>
      </c>
      <c r="P149" s="65">
        <v>160820</v>
      </c>
      <c r="Q149" s="65">
        <v>75000</v>
      </c>
      <c r="R149" s="69">
        <v>599.95000000000005</v>
      </c>
      <c r="S149" s="65">
        <v>6000</v>
      </c>
      <c r="T149" s="27" t="s">
        <v>108</v>
      </c>
    </row>
    <row r="150" spans="1:20" s="2" customFormat="1" x14ac:dyDescent="0.3">
      <c r="A150" s="45">
        <v>129</v>
      </c>
      <c r="B150" s="41" t="s">
        <v>143</v>
      </c>
      <c r="C150" s="19">
        <v>1986</v>
      </c>
      <c r="D150" s="52"/>
      <c r="E150" s="28" t="s">
        <v>296</v>
      </c>
      <c r="F150" s="4">
        <v>5</v>
      </c>
      <c r="G150" s="4">
        <v>4</v>
      </c>
      <c r="H150" s="67">
        <v>3046.4</v>
      </c>
      <c r="I150" s="67">
        <v>2883.3</v>
      </c>
      <c r="J150" s="67">
        <v>2801.7</v>
      </c>
      <c r="K150" s="68">
        <v>124</v>
      </c>
      <c r="L150" s="50" t="s">
        <v>11</v>
      </c>
      <c r="M150" s="65">
        <v>900000</v>
      </c>
      <c r="N150" s="65">
        <v>475524</v>
      </c>
      <c r="O150" s="4">
        <v>0</v>
      </c>
      <c r="P150" s="65">
        <v>289476</v>
      </c>
      <c r="Q150" s="65">
        <v>135000</v>
      </c>
      <c r="R150" s="69">
        <v>312.14</v>
      </c>
      <c r="S150" s="65">
        <v>6000</v>
      </c>
      <c r="T150" s="27" t="s">
        <v>108</v>
      </c>
    </row>
    <row r="151" spans="1:20" s="2" customFormat="1" x14ac:dyDescent="0.3">
      <c r="A151" s="45">
        <v>130</v>
      </c>
      <c r="B151" s="41" t="s">
        <v>144</v>
      </c>
      <c r="C151" s="19">
        <v>1965</v>
      </c>
      <c r="D151" s="52"/>
      <c r="E151" s="28" t="s">
        <v>296</v>
      </c>
      <c r="F151" s="4">
        <v>2</v>
      </c>
      <c r="G151" s="4">
        <v>2</v>
      </c>
      <c r="H151" s="67">
        <v>641.20000000000005</v>
      </c>
      <c r="I151" s="67">
        <v>617</v>
      </c>
      <c r="J151" s="67">
        <v>617</v>
      </c>
      <c r="K151" s="68">
        <v>19</v>
      </c>
      <c r="L151" s="50" t="s">
        <v>11</v>
      </c>
      <c r="M151" s="65">
        <v>443150</v>
      </c>
      <c r="N151" s="65">
        <v>234142</v>
      </c>
      <c r="O151" s="4">
        <v>0</v>
      </c>
      <c r="P151" s="65">
        <v>142535</v>
      </c>
      <c r="Q151" s="65">
        <v>66473</v>
      </c>
      <c r="R151" s="69">
        <v>718.23</v>
      </c>
      <c r="S151" s="65">
        <v>6000</v>
      </c>
      <c r="T151" s="27" t="s">
        <v>108</v>
      </c>
    </row>
    <row r="152" spans="1:20" s="2" customFormat="1" x14ac:dyDescent="0.3">
      <c r="A152" s="45">
        <v>131</v>
      </c>
      <c r="B152" s="41" t="s">
        <v>145</v>
      </c>
      <c r="C152" s="19">
        <v>1973</v>
      </c>
      <c r="D152" s="52"/>
      <c r="E152" s="28" t="s">
        <v>296</v>
      </c>
      <c r="F152" s="4">
        <v>2</v>
      </c>
      <c r="G152" s="4">
        <v>3</v>
      </c>
      <c r="H152" s="67">
        <v>919.7</v>
      </c>
      <c r="I152" s="67">
        <v>838.9</v>
      </c>
      <c r="J152" s="67">
        <v>619</v>
      </c>
      <c r="K152" s="68">
        <v>40</v>
      </c>
      <c r="L152" s="50" t="s">
        <v>11</v>
      </c>
      <c r="M152" s="65">
        <v>660670</v>
      </c>
      <c r="N152" s="65">
        <v>349071</v>
      </c>
      <c r="O152" s="4">
        <v>0</v>
      </c>
      <c r="P152" s="65">
        <v>212498</v>
      </c>
      <c r="Q152" s="65">
        <v>99101</v>
      </c>
      <c r="R152" s="69">
        <v>787.54</v>
      </c>
      <c r="S152" s="65">
        <v>6000</v>
      </c>
      <c r="T152" s="27" t="s">
        <v>108</v>
      </c>
    </row>
    <row r="153" spans="1:20" s="2" customFormat="1" x14ac:dyDescent="0.3">
      <c r="A153" s="45">
        <v>132</v>
      </c>
      <c r="B153" s="41" t="s">
        <v>146</v>
      </c>
      <c r="C153" s="19">
        <v>1962</v>
      </c>
      <c r="D153" s="52"/>
      <c r="E153" s="28" t="s">
        <v>297</v>
      </c>
      <c r="F153" s="4">
        <v>2</v>
      </c>
      <c r="G153" s="4">
        <v>1</v>
      </c>
      <c r="H153" s="67">
        <v>366.1</v>
      </c>
      <c r="I153" s="67">
        <v>337.2</v>
      </c>
      <c r="J153" s="67">
        <v>183.63</v>
      </c>
      <c r="K153" s="68">
        <v>17</v>
      </c>
      <c r="L153" s="50" t="s">
        <v>11</v>
      </c>
      <c r="M153" s="65">
        <v>370000</v>
      </c>
      <c r="N153" s="65">
        <v>195493</v>
      </c>
      <c r="O153" s="4">
        <v>0</v>
      </c>
      <c r="P153" s="65">
        <v>119007</v>
      </c>
      <c r="Q153" s="65">
        <v>55500</v>
      </c>
      <c r="R153" s="69">
        <v>1097.27</v>
      </c>
      <c r="S153" s="65">
        <v>6000</v>
      </c>
      <c r="T153" s="27" t="s">
        <v>108</v>
      </c>
    </row>
    <row r="154" spans="1:20" s="2" customFormat="1" x14ac:dyDescent="0.3">
      <c r="A154" s="45">
        <v>133</v>
      </c>
      <c r="B154" s="41" t="s">
        <v>147</v>
      </c>
      <c r="C154" s="19">
        <v>1962</v>
      </c>
      <c r="D154" s="52"/>
      <c r="E154" s="28" t="s">
        <v>297</v>
      </c>
      <c r="F154" s="4">
        <v>2</v>
      </c>
      <c r="G154" s="4">
        <v>1</v>
      </c>
      <c r="H154" s="67">
        <v>368.9</v>
      </c>
      <c r="I154" s="67">
        <v>341.5</v>
      </c>
      <c r="J154" s="67">
        <v>242.9</v>
      </c>
      <c r="K154" s="68">
        <v>16</v>
      </c>
      <c r="L154" s="50" t="s">
        <v>11</v>
      </c>
      <c r="M154" s="65">
        <v>370000</v>
      </c>
      <c r="N154" s="65">
        <v>195493</v>
      </c>
      <c r="O154" s="4">
        <v>0</v>
      </c>
      <c r="P154" s="65">
        <v>119007</v>
      </c>
      <c r="Q154" s="65">
        <v>55500</v>
      </c>
      <c r="R154" s="69">
        <v>1083.46</v>
      </c>
      <c r="S154" s="65">
        <v>6000</v>
      </c>
      <c r="T154" s="27" t="s">
        <v>108</v>
      </c>
    </row>
    <row r="155" spans="1:20" s="2" customFormat="1" x14ac:dyDescent="0.3">
      <c r="A155" s="45">
        <v>134</v>
      </c>
      <c r="B155" s="41" t="s">
        <v>148</v>
      </c>
      <c r="C155" s="19">
        <v>1962</v>
      </c>
      <c r="D155" s="52"/>
      <c r="E155" s="28" t="s">
        <v>297</v>
      </c>
      <c r="F155" s="4">
        <v>2</v>
      </c>
      <c r="G155" s="4">
        <v>1</v>
      </c>
      <c r="H155" s="67">
        <v>369.5</v>
      </c>
      <c r="I155" s="67">
        <v>340.1</v>
      </c>
      <c r="J155" s="67">
        <v>253.29</v>
      </c>
      <c r="K155" s="68">
        <v>13</v>
      </c>
      <c r="L155" s="50" t="s">
        <v>11</v>
      </c>
      <c r="M155" s="65">
        <v>370000</v>
      </c>
      <c r="N155" s="65">
        <v>195493</v>
      </c>
      <c r="O155" s="4">
        <v>0</v>
      </c>
      <c r="P155" s="65">
        <v>119007</v>
      </c>
      <c r="Q155" s="65">
        <v>55500</v>
      </c>
      <c r="R155" s="69">
        <v>1087.92</v>
      </c>
      <c r="S155" s="65">
        <v>6000</v>
      </c>
      <c r="T155" s="27" t="s">
        <v>108</v>
      </c>
    </row>
    <row r="156" spans="1:20" s="2" customFormat="1" x14ac:dyDescent="0.3">
      <c r="A156" s="45">
        <v>135</v>
      </c>
      <c r="B156" s="41" t="s">
        <v>149</v>
      </c>
      <c r="C156" s="19">
        <v>1967</v>
      </c>
      <c r="D156" s="52"/>
      <c r="E156" s="28" t="s">
        <v>296</v>
      </c>
      <c r="F156" s="4">
        <v>2</v>
      </c>
      <c r="G156" s="4">
        <v>2</v>
      </c>
      <c r="H156" s="67">
        <v>369.5</v>
      </c>
      <c r="I156" s="67">
        <v>340.2</v>
      </c>
      <c r="J156" s="67">
        <v>241.43</v>
      </c>
      <c r="K156" s="68">
        <v>16</v>
      </c>
      <c r="L156" s="50" t="s">
        <v>11</v>
      </c>
      <c r="M156" s="65">
        <v>390000</v>
      </c>
      <c r="N156" s="65">
        <v>206060</v>
      </c>
      <c r="O156" s="4">
        <v>0</v>
      </c>
      <c r="P156" s="65">
        <v>125440</v>
      </c>
      <c r="Q156" s="65">
        <v>58500</v>
      </c>
      <c r="R156" s="69">
        <v>1146.3800000000001</v>
      </c>
      <c r="S156" s="65">
        <v>6000</v>
      </c>
      <c r="T156" s="27" t="s">
        <v>108</v>
      </c>
    </row>
    <row r="157" spans="1:20" s="2" customFormat="1" x14ac:dyDescent="0.3">
      <c r="A157" s="45">
        <v>136</v>
      </c>
      <c r="B157" s="41" t="s">
        <v>150</v>
      </c>
      <c r="C157" s="19">
        <v>1965</v>
      </c>
      <c r="D157" s="52"/>
      <c r="E157" s="28" t="s">
        <v>296</v>
      </c>
      <c r="F157" s="4">
        <v>2</v>
      </c>
      <c r="G157" s="4">
        <v>2</v>
      </c>
      <c r="H157" s="67">
        <v>1057.2</v>
      </c>
      <c r="I157" s="67">
        <v>628</v>
      </c>
      <c r="J157" s="67">
        <v>628</v>
      </c>
      <c r="K157" s="68">
        <v>30</v>
      </c>
      <c r="L157" s="50" t="s">
        <v>11</v>
      </c>
      <c r="M157" s="65">
        <v>450000</v>
      </c>
      <c r="N157" s="65">
        <v>237762</v>
      </c>
      <c r="O157" s="4">
        <v>0</v>
      </c>
      <c r="P157" s="65">
        <v>144738</v>
      </c>
      <c r="Q157" s="65">
        <v>67500</v>
      </c>
      <c r="R157" s="69">
        <v>716.56</v>
      </c>
      <c r="S157" s="65">
        <v>6000</v>
      </c>
      <c r="T157" s="27" t="s">
        <v>108</v>
      </c>
    </row>
    <row r="158" spans="1:20" s="2" customFormat="1" ht="17.25" customHeight="1" x14ac:dyDescent="0.3">
      <c r="A158" s="45">
        <v>137</v>
      </c>
      <c r="B158" s="41" t="s">
        <v>287</v>
      </c>
      <c r="C158" s="19">
        <v>1986</v>
      </c>
      <c r="D158" s="52"/>
      <c r="E158" s="28" t="s">
        <v>296</v>
      </c>
      <c r="F158" s="4">
        <v>3</v>
      </c>
      <c r="G158" s="4">
        <v>3</v>
      </c>
      <c r="H158" s="67">
        <v>2482.4</v>
      </c>
      <c r="I158" s="67">
        <v>1279.5</v>
      </c>
      <c r="J158" s="67">
        <v>1238.8</v>
      </c>
      <c r="K158" s="68">
        <v>53</v>
      </c>
      <c r="L158" s="50" t="s">
        <v>11</v>
      </c>
      <c r="M158" s="65">
        <v>750000</v>
      </c>
      <c r="N158" s="65">
        <v>396270</v>
      </c>
      <c r="O158" s="4">
        <v>0</v>
      </c>
      <c r="P158" s="65">
        <v>241230</v>
      </c>
      <c r="Q158" s="65">
        <v>112500</v>
      </c>
      <c r="R158" s="69">
        <v>586.16999999999996</v>
      </c>
      <c r="S158" s="65">
        <v>6000</v>
      </c>
      <c r="T158" s="27" t="s">
        <v>108</v>
      </c>
    </row>
    <row r="159" spans="1:20" s="2" customFormat="1" x14ac:dyDescent="0.3">
      <c r="A159" s="45">
        <v>138</v>
      </c>
      <c r="B159" s="41" t="s">
        <v>151</v>
      </c>
      <c r="C159" s="19">
        <v>1974</v>
      </c>
      <c r="D159" s="52"/>
      <c r="E159" s="28" t="s">
        <v>296</v>
      </c>
      <c r="F159" s="4">
        <v>2</v>
      </c>
      <c r="G159" s="4">
        <v>3</v>
      </c>
      <c r="H159" s="67">
        <v>1396.2</v>
      </c>
      <c r="I159" s="67">
        <v>886.7</v>
      </c>
      <c r="J159" s="67">
        <v>886.7</v>
      </c>
      <c r="K159" s="68">
        <v>30</v>
      </c>
      <c r="L159" s="50" t="s">
        <v>11</v>
      </c>
      <c r="M159" s="65">
        <v>611000</v>
      </c>
      <c r="N159" s="65">
        <v>322827</v>
      </c>
      <c r="O159" s="4">
        <v>0</v>
      </c>
      <c r="P159" s="65">
        <v>196523</v>
      </c>
      <c r="Q159" s="65">
        <v>91650</v>
      </c>
      <c r="R159" s="69">
        <v>689.07</v>
      </c>
      <c r="S159" s="65">
        <v>6000</v>
      </c>
      <c r="T159" s="27" t="s">
        <v>108</v>
      </c>
    </row>
    <row r="160" spans="1:20" s="2" customFormat="1" x14ac:dyDescent="0.3">
      <c r="A160" s="45">
        <v>139</v>
      </c>
      <c r="B160" s="41" t="s">
        <v>152</v>
      </c>
      <c r="C160" s="19">
        <v>1978</v>
      </c>
      <c r="D160" s="52"/>
      <c r="E160" s="28" t="s">
        <v>296</v>
      </c>
      <c r="F160" s="4">
        <v>2</v>
      </c>
      <c r="G160" s="4">
        <v>3</v>
      </c>
      <c r="H160" s="67">
        <v>1368</v>
      </c>
      <c r="I160" s="67">
        <v>865.4</v>
      </c>
      <c r="J160" s="67">
        <v>865.4</v>
      </c>
      <c r="K160" s="68">
        <v>35</v>
      </c>
      <c r="L160" s="50" t="s">
        <v>11</v>
      </c>
      <c r="M160" s="65">
        <v>640000</v>
      </c>
      <c r="N160" s="65">
        <v>338150</v>
      </c>
      <c r="O160" s="4">
        <v>0</v>
      </c>
      <c r="P160" s="65">
        <v>205850</v>
      </c>
      <c r="Q160" s="65">
        <v>96000</v>
      </c>
      <c r="R160" s="69">
        <v>739.54</v>
      </c>
      <c r="S160" s="65">
        <v>6000</v>
      </c>
      <c r="T160" s="27" t="s">
        <v>108</v>
      </c>
    </row>
    <row r="161" spans="1:20" s="2" customFormat="1" x14ac:dyDescent="0.3">
      <c r="A161" s="45">
        <v>140</v>
      </c>
      <c r="B161" s="41" t="s">
        <v>153</v>
      </c>
      <c r="C161" s="19">
        <v>1982</v>
      </c>
      <c r="D161" s="52"/>
      <c r="E161" s="28" t="s">
        <v>296</v>
      </c>
      <c r="F161" s="4">
        <v>3</v>
      </c>
      <c r="G161" s="4">
        <v>3</v>
      </c>
      <c r="H161" s="67">
        <v>2504.9</v>
      </c>
      <c r="I161" s="67">
        <v>1298.2</v>
      </c>
      <c r="J161" s="67">
        <v>1298.2</v>
      </c>
      <c r="K161" s="68">
        <v>56</v>
      </c>
      <c r="L161" s="50" t="s">
        <v>11</v>
      </c>
      <c r="M161" s="65">
        <v>750000</v>
      </c>
      <c r="N161" s="65">
        <v>396270</v>
      </c>
      <c r="O161" s="4">
        <v>0</v>
      </c>
      <c r="P161" s="65">
        <v>241230</v>
      </c>
      <c r="Q161" s="65">
        <v>112500</v>
      </c>
      <c r="R161" s="69">
        <v>577.72</v>
      </c>
      <c r="S161" s="65">
        <v>6000</v>
      </c>
      <c r="T161" s="27" t="s">
        <v>108</v>
      </c>
    </row>
    <row r="162" spans="1:20" s="2" customFormat="1" x14ac:dyDescent="0.3">
      <c r="A162" s="45">
        <v>141</v>
      </c>
      <c r="B162" s="41" t="s">
        <v>154</v>
      </c>
      <c r="C162" s="19">
        <v>1982</v>
      </c>
      <c r="D162" s="52"/>
      <c r="E162" s="28" t="s">
        <v>296</v>
      </c>
      <c r="F162" s="4">
        <v>3</v>
      </c>
      <c r="G162" s="4">
        <v>3</v>
      </c>
      <c r="H162" s="67">
        <v>2494.9</v>
      </c>
      <c r="I162" s="67">
        <v>1315.9</v>
      </c>
      <c r="J162" s="67">
        <v>1271.5</v>
      </c>
      <c r="K162" s="68">
        <v>48</v>
      </c>
      <c r="L162" s="50" t="s">
        <v>11</v>
      </c>
      <c r="M162" s="65">
        <v>750000</v>
      </c>
      <c r="N162" s="65">
        <v>396270</v>
      </c>
      <c r="O162" s="4">
        <v>0</v>
      </c>
      <c r="P162" s="65">
        <v>241230</v>
      </c>
      <c r="Q162" s="65">
        <v>112500</v>
      </c>
      <c r="R162" s="69">
        <v>569.95000000000005</v>
      </c>
      <c r="S162" s="65">
        <v>6000</v>
      </c>
      <c r="T162" s="27" t="s">
        <v>108</v>
      </c>
    </row>
    <row r="163" spans="1:20" s="2" customFormat="1" x14ac:dyDescent="0.3">
      <c r="A163" s="45">
        <v>142</v>
      </c>
      <c r="B163" s="41" t="s">
        <v>155</v>
      </c>
      <c r="C163" s="19">
        <v>1976</v>
      </c>
      <c r="D163" s="52"/>
      <c r="E163" s="28" t="s">
        <v>296</v>
      </c>
      <c r="F163" s="4">
        <v>2</v>
      </c>
      <c r="G163" s="4">
        <v>3</v>
      </c>
      <c r="H163" s="67">
        <v>1498.2</v>
      </c>
      <c r="I163" s="67">
        <v>870.7</v>
      </c>
      <c r="J163" s="67">
        <v>870.7</v>
      </c>
      <c r="K163" s="68">
        <v>28</v>
      </c>
      <c r="L163" s="50" t="s">
        <v>11</v>
      </c>
      <c r="M163" s="65">
        <v>640000</v>
      </c>
      <c r="N163" s="65">
        <v>338150</v>
      </c>
      <c r="O163" s="4">
        <v>0</v>
      </c>
      <c r="P163" s="65">
        <v>205850</v>
      </c>
      <c r="Q163" s="65">
        <v>96000</v>
      </c>
      <c r="R163" s="69">
        <v>735.04</v>
      </c>
      <c r="S163" s="65">
        <v>6000</v>
      </c>
      <c r="T163" s="27" t="s">
        <v>108</v>
      </c>
    </row>
    <row r="164" spans="1:20" s="2" customFormat="1" x14ac:dyDescent="0.3">
      <c r="A164" s="45">
        <v>143</v>
      </c>
      <c r="B164" s="41" t="s">
        <v>156</v>
      </c>
      <c r="C164" s="19">
        <v>1966</v>
      </c>
      <c r="D164" s="52"/>
      <c r="E164" s="28" t="s">
        <v>296</v>
      </c>
      <c r="F164" s="4">
        <v>2</v>
      </c>
      <c r="G164" s="4">
        <v>2</v>
      </c>
      <c r="H164" s="67">
        <v>1205.8</v>
      </c>
      <c r="I164" s="67">
        <v>712.6</v>
      </c>
      <c r="J164" s="67">
        <v>591.79999999999995</v>
      </c>
      <c r="K164" s="68">
        <v>32</v>
      </c>
      <c r="L164" s="50" t="s">
        <v>11</v>
      </c>
      <c r="M164" s="65">
        <v>520000</v>
      </c>
      <c r="N164" s="65">
        <v>274747</v>
      </c>
      <c r="O164" s="4">
        <v>0</v>
      </c>
      <c r="P164" s="65">
        <v>167253</v>
      </c>
      <c r="Q164" s="65">
        <v>78000</v>
      </c>
      <c r="R164" s="69">
        <v>729.72</v>
      </c>
      <c r="S164" s="65">
        <v>6000</v>
      </c>
      <c r="T164" s="27" t="s">
        <v>108</v>
      </c>
    </row>
    <row r="165" spans="1:20" s="2" customFormat="1" x14ac:dyDescent="0.3">
      <c r="A165" s="45">
        <v>144</v>
      </c>
      <c r="B165" s="41" t="s">
        <v>157</v>
      </c>
      <c r="C165" s="19">
        <v>1962</v>
      </c>
      <c r="D165" s="52"/>
      <c r="E165" s="28" t="s">
        <v>297</v>
      </c>
      <c r="F165" s="4">
        <v>2</v>
      </c>
      <c r="G165" s="4">
        <v>1</v>
      </c>
      <c r="H165" s="67">
        <v>368.7</v>
      </c>
      <c r="I165" s="67">
        <v>342.2</v>
      </c>
      <c r="J165" s="67">
        <v>222.2</v>
      </c>
      <c r="K165" s="68">
        <v>19</v>
      </c>
      <c r="L165" s="50" t="s">
        <v>11</v>
      </c>
      <c r="M165" s="65">
        <v>450000</v>
      </c>
      <c r="N165" s="65">
        <v>237762</v>
      </c>
      <c r="O165" s="4">
        <v>0</v>
      </c>
      <c r="P165" s="65">
        <v>144738</v>
      </c>
      <c r="Q165" s="65">
        <v>67500</v>
      </c>
      <c r="R165" s="69">
        <v>1315.02</v>
      </c>
      <c r="S165" s="65">
        <v>6000</v>
      </c>
      <c r="T165" s="27" t="s">
        <v>108</v>
      </c>
    </row>
    <row r="166" spans="1:20" s="2" customFormat="1" x14ac:dyDescent="0.3">
      <c r="A166" s="45">
        <v>145</v>
      </c>
      <c r="B166" s="41" t="s">
        <v>158</v>
      </c>
      <c r="C166" s="19">
        <v>1976</v>
      </c>
      <c r="D166" s="52"/>
      <c r="E166" s="28" t="s">
        <v>296</v>
      </c>
      <c r="F166" s="4">
        <v>2</v>
      </c>
      <c r="G166" s="4">
        <v>2</v>
      </c>
      <c r="H166" s="67">
        <v>725.4</v>
      </c>
      <c r="I166" s="67">
        <v>479.9</v>
      </c>
      <c r="J166" s="67">
        <v>388</v>
      </c>
      <c r="K166" s="68">
        <v>44</v>
      </c>
      <c r="L166" s="50" t="s">
        <v>11</v>
      </c>
      <c r="M166" s="65">
        <v>500000</v>
      </c>
      <c r="N166" s="65">
        <v>264180</v>
      </c>
      <c r="O166" s="4">
        <v>0</v>
      </c>
      <c r="P166" s="65">
        <v>160820</v>
      </c>
      <c r="Q166" s="65">
        <v>75000</v>
      </c>
      <c r="R166" s="69">
        <v>1041.8800000000001</v>
      </c>
      <c r="S166" s="65">
        <v>6000</v>
      </c>
      <c r="T166" s="27" t="s">
        <v>108</v>
      </c>
    </row>
    <row r="167" spans="1:20" s="2" customFormat="1" x14ac:dyDescent="0.3">
      <c r="A167" s="45">
        <v>146</v>
      </c>
      <c r="B167" s="41" t="s">
        <v>159</v>
      </c>
      <c r="C167" s="19">
        <v>1982</v>
      </c>
      <c r="D167" s="52"/>
      <c r="E167" s="28" t="s">
        <v>296</v>
      </c>
      <c r="F167" s="4">
        <v>2</v>
      </c>
      <c r="G167" s="4">
        <v>1</v>
      </c>
      <c r="H167" s="67">
        <v>575.70000000000005</v>
      </c>
      <c r="I167" s="67">
        <v>362.1</v>
      </c>
      <c r="J167" s="67">
        <v>320.5</v>
      </c>
      <c r="K167" s="68">
        <v>18</v>
      </c>
      <c r="L167" s="50" t="s">
        <v>11</v>
      </c>
      <c r="M167" s="65">
        <v>500000</v>
      </c>
      <c r="N167" s="65">
        <v>264180</v>
      </c>
      <c r="O167" s="4">
        <v>0</v>
      </c>
      <c r="P167" s="65">
        <v>160820</v>
      </c>
      <c r="Q167" s="65">
        <v>75000</v>
      </c>
      <c r="R167" s="69">
        <v>1380.83</v>
      </c>
      <c r="S167" s="65">
        <v>6000</v>
      </c>
      <c r="T167" s="27" t="s">
        <v>108</v>
      </c>
    </row>
    <row r="168" spans="1:20" s="42" customFormat="1" x14ac:dyDescent="0.3">
      <c r="A168" s="45">
        <v>147</v>
      </c>
      <c r="B168" s="41" t="s">
        <v>160</v>
      </c>
      <c r="C168" s="19">
        <v>1970</v>
      </c>
      <c r="D168" s="52"/>
      <c r="E168" s="28" t="s">
        <v>296</v>
      </c>
      <c r="F168" s="4">
        <v>2</v>
      </c>
      <c r="G168" s="4">
        <v>2</v>
      </c>
      <c r="H168" s="67">
        <v>310.7</v>
      </c>
      <c r="I168" s="67">
        <v>206.2</v>
      </c>
      <c r="J168" s="67">
        <v>166.2</v>
      </c>
      <c r="K168" s="68">
        <v>16</v>
      </c>
      <c r="L168" s="50" t="s">
        <v>11</v>
      </c>
      <c r="M168" s="65">
        <v>700000</v>
      </c>
      <c r="N168" s="65">
        <v>369850</v>
      </c>
      <c r="O168" s="4">
        <v>0</v>
      </c>
      <c r="P168" s="65">
        <v>225150</v>
      </c>
      <c r="Q168" s="65">
        <v>105000</v>
      </c>
      <c r="R168" s="69">
        <v>3394.76</v>
      </c>
      <c r="S168" s="65">
        <v>6000</v>
      </c>
      <c r="T168" s="27" t="s">
        <v>108</v>
      </c>
    </row>
    <row r="169" spans="1:20" s="2" customFormat="1" x14ac:dyDescent="0.3">
      <c r="A169" s="45">
        <v>148</v>
      </c>
      <c r="B169" s="41" t="s">
        <v>0</v>
      </c>
      <c r="C169" s="19">
        <v>1976</v>
      </c>
      <c r="D169" s="52"/>
      <c r="E169" s="28" t="s">
        <v>296</v>
      </c>
      <c r="F169" s="4">
        <v>3</v>
      </c>
      <c r="G169" s="4">
        <v>2</v>
      </c>
      <c r="H169" s="67">
        <v>1152</v>
      </c>
      <c r="I169" s="67">
        <v>1080</v>
      </c>
      <c r="J169" s="67">
        <v>916.7</v>
      </c>
      <c r="K169" s="68">
        <v>32</v>
      </c>
      <c r="L169" s="50" t="s">
        <v>11</v>
      </c>
      <c r="M169" s="65">
        <v>700000</v>
      </c>
      <c r="N169" s="65">
        <v>369850</v>
      </c>
      <c r="O169" s="4">
        <v>0</v>
      </c>
      <c r="P169" s="65">
        <v>225150</v>
      </c>
      <c r="Q169" s="65">
        <v>105000</v>
      </c>
      <c r="R169" s="69">
        <v>648.15</v>
      </c>
      <c r="S169" s="65">
        <v>6000</v>
      </c>
      <c r="T169" s="27" t="s">
        <v>108</v>
      </c>
    </row>
    <row r="170" spans="1:20" s="2" customFormat="1" x14ac:dyDescent="0.3">
      <c r="A170" s="45">
        <v>149</v>
      </c>
      <c r="B170" s="41" t="s">
        <v>161</v>
      </c>
      <c r="C170" s="19">
        <v>1981</v>
      </c>
      <c r="D170" s="52"/>
      <c r="E170" s="28" t="s">
        <v>296</v>
      </c>
      <c r="F170" s="4">
        <v>5</v>
      </c>
      <c r="G170" s="4">
        <v>4</v>
      </c>
      <c r="H170" s="67">
        <v>3396.6</v>
      </c>
      <c r="I170" s="67">
        <v>2243.6</v>
      </c>
      <c r="J170" s="67">
        <v>2243.6</v>
      </c>
      <c r="K170" s="68">
        <v>143</v>
      </c>
      <c r="L170" s="50" t="s">
        <v>11</v>
      </c>
      <c r="M170" s="65">
        <v>400000</v>
      </c>
      <c r="N170" s="65">
        <v>211340</v>
      </c>
      <c r="O170" s="4">
        <v>0</v>
      </c>
      <c r="P170" s="65">
        <v>128660</v>
      </c>
      <c r="Q170" s="65">
        <v>60000</v>
      </c>
      <c r="R170" s="69">
        <v>178.28</v>
      </c>
      <c r="S170" s="65">
        <v>6000</v>
      </c>
      <c r="T170" s="27" t="s">
        <v>108</v>
      </c>
    </row>
    <row r="171" spans="1:20" s="2" customFormat="1" x14ac:dyDescent="0.3">
      <c r="A171" s="45">
        <v>150</v>
      </c>
      <c r="B171" s="41" t="s">
        <v>162</v>
      </c>
      <c r="C171" s="19">
        <v>1963</v>
      </c>
      <c r="D171" s="52"/>
      <c r="E171" s="28" t="s">
        <v>296</v>
      </c>
      <c r="F171" s="4">
        <v>2</v>
      </c>
      <c r="G171" s="4">
        <v>2</v>
      </c>
      <c r="H171" s="67">
        <v>635.1</v>
      </c>
      <c r="I171" s="67">
        <v>428</v>
      </c>
      <c r="J171" s="67">
        <v>346.3</v>
      </c>
      <c r="K171" s="68">
        <v>26</v>
      </c>
      <c r="L171" s="50" t="s">
        <v>11</v>
      </c>
      <c r="M171" s="65">
        <v>500000</v>
      </c>
      <c r="N171" s="65">
        <v>264180</v>
      </c>
      <c r="O171" s="4">
        <v>0</v>
      </c>
      <c r="P171" s="65">
        <v>160820</v>
      </c>
      <c r="Q171" s="65">
        <v>75000</v>
      </c>
      <c r="R171" s="69">
        <v>1168.22</v>
      </c>
      <c r="S171" s="65">
        <v>6000</v>
      </c>
      <c r="T171" s="27" t="s">
        <v>108</v>
      </c>
    </row>
    <row r="172" spans="1:20" s="2" customFormat="1" x14ac:dyDescent="0.3">
      <c r="A172" s="45">
        <v>151</v>
      </c>
      <c r="B172" s="41" t="s">
        <v>163</v>
      </c>
      <c r="C172" s="19">
        <v>1969</v>
      </c>
      <c r="D172" s="52"/>
      <c r="E172" s="28" t="s">
        <v>296</v>
      </c>
      <c r="F172" s="4">
        <v>2</v>
      </c>
      <c r="G172" s="4">
        <v>2</v>
      </c>
      <c r="H172" s="67">
        <v>715.3</v>
      </c>
      <c r="I172" s="67">
        <v>470</v>
      </c>
      <c r="J172" s="67">
        <v>419.4</v>
      </c>
      <c r="K172" s="68">
        <v>28</v>
      </c>
      <c r="L172" s="50" t="s">
        <v>11</v>
      </c>
      <c r="M172" s="65">
        <v>500000</v>
      </c>
      <c r="N172" s="65">
        <v>264180</v>
      </c>
      <c r="O172" s="4">
        <v>0</v>
      </c>
      <c r="P172" s="65">
        <v>160820</v>
      </c>
      <c r="Q172" s="65">
        <v>75000</v>
      </c>
      <c r="R172" s="69">
        <v>1063.83</v>
      </c>
      <c r="S172" s="65">
        <v>6000</v>
      </c>
      <c r="T172" s="27" t="s">
        <v>108</v>
      </c>
    </row>
    <row r="173" spans="1:20" s="2" customFormat="1" x14ac:dyDescent="0.3">
      <c r="A173" s="45">
        <v>152</v>
      </c>
      <c r="B173" s="41" t="s">
        <v>164</v>
      </c>
      <c r="C173" s="19">
        <v>1971</v>
      </c>
      <c r="D173" s="52"/>
      <c r="E173" s="28" t="s">
        <v>296</v>
      </c>
      <c r="F173" s="4">
        <v>2</v>
      </c>
      <c r="G173" s="4">
        <v>2</v>
      </c>
      <c r="H173" s="67">
        <v>716.1</v>
      </c>
      <c r="I173" s="67">
        <v>475.7</v>
      </c>
      <c r="J173" s="67">
        <v>357.7</v>
      </c>
      <c r="K173" s="68">
        <v>22</v>
      </c>
      <c r="L173" s="50" t="s">
        <v>11</v>
      </c>
      <c r="M173" s="65">
        <v>500000</v>
      </c>
      <c r="N173" s="65">
        <v>264180</v>
      </c>
      <c r="O173" s="4">
        <v>0</v>
      </c>
      <c r="P173" s="65">
        <v>160820</v>
      </c>
      <c r="Q173" s="65">
        <v>75000</v>
      </c>
      <c r="R173" s="69">
        <v>1051.08</v>
      </c>
      <c r="S173" s="65">
        <v>6000</v>
      </c>
      <c r="T173" s="27" t="s">
        <v>108</v>
      </c>
    </row>
    <row r="174" spans="1:20" s="2" customFormat="1" x14ac:dyDescent="0.3">
      <c r="A174" s="45">
        <v>153</v>
      </c>
      <c r="B174" s="41" t="s">
        <v>165</v>
      </c>
      <c r="C174" s="19">
        <v>1979</v>
      </c>
      <c r="D174" s="52"/>
      <c r="E174" s="28" t="s">
        <v>299</v>
      </c>
      <c r="F174" s="4">
        <v>2</v>
      </c>
      <c r="G174" s="4">
        <v>4</v>
      </c>
      <c r="H174" s="67">
        <v>1217</v>
      </c>
      <c r="I174" s="67">
        <v>688.8</v>
      </c>
      <c r="J174" s="67">
        <v>482.3</v>
      </c>
      <c r="K174" s="68">
        <v>44</v>
      </c>
      <c r="L174" s="50" t="s">
        <v>11</v>
      </c>
      <c r="M174" s="65">
        <v>350000</v>
      </c>
      <c r="N174" s="65">
        <v>184926</v>
      </c>
      <c r="O174" s="4">
        <v>0</v>
      </c>
      <c r="P174" s="65">
        <v>112574</v>
      </c>
      <c r="Q174" s="65">
        <v>52500</v>
      </c>
      <c r="R174" s="69">
        <v>508.13</v>
      </c>
      <c r="S174" s="65">
        <v>6000</v>
      </c>
      <c r="T174" s="27" t="s">
        <v>108</v>
      </c>
    </row>
    <row r="175" spans="1:20" s="2" customFormat="1" x14ac:dyDescent="0.3">
      <c r="A175" s="45">
        <v>154</v>
      </c>
      <c r="B175" s="41" t="s">
        <v>166</v>
      </c>
      <c r="C175" s="19">
        <v>1963</v>
      </c>
      <c r="D175" s="52"/>
      <c r="E175" s="28" t="s">
        <v>296</v>
      </c>
      <c r="F175" s="4">
        <v>2</v>
      </c>
      <c r="G175" s="4">
        <v>2</v>
      </c>
      <c r="H175" s="67">
        <v>360.4</v>
      </c>
      <c r="I175" s="67">
        <v>316.39999999999998</v>
      </c>
      <c r="J175" s="67">
        <v>275.60000000000002</v>
      </c>
      <c r="K175" s="68">
        <v>14</v>
      </c>
      <c r="L175" s="50" t="s">
        <v>11</v>
      </c>
      <c r="M175" s="65">
        <v>230000</v>
      </c>
      <c r="N175" s="65">
        <v>121520</v>
      </c>
      <c r="O175" s="4">
        <v>0</v>
      </c>
      <c r="P175" s="65">
        <v>73980</v>
      </c>
      <c r="Q175" s="65">
        <v>34500</v>
      </c>
      <c r="R175" s="69">
        <v>642.28</v>
      </c>
      <c r="S175" s="65">
        <v>6000</v>
      </c>
      <c r="T175" s="27" t="s">
        <v>108</v>
      </c>
    </row>
    <row r="176" spans="1:20" s="2" customFormat="1" x14ac:dyDescent="0.3">
      <c r="A176" s="45">
        <v>155</v>
      </c>
      <c r="B176" s="41" t="s">
        <v>167</v>
      </c>
      <c r="C176" s="19">
        <v>1963</v>
      </c>
      <c r="D176" s="52"/>
      <c r="E176" s="28" t="s">
        <v>296</v>
      </c>
      <c r="F176" s="4">
        <v>2</v>
      </c>
      <c r="G176" s="4">
        <v>2</v>
      </c>
      <c r="H176" s="67">
        <v>356.8</v>
      </c>
      <c r="I176" s="67">
        <v>235.8</v>
      </c>
      <c r="J176" s="67">
        <v>235.8</v>
      </c>
      <c r="K176" s="68">
        <v>20</v>
      </c>
      <c r="L176" s="50" t="s">
        <v>11</v>
      </c>
      <c r="M176" s="65">
        <v>200000</v>
      </c>
      <c r="N176" s="65">
        <v>105672</v>
      </c>
      <c r="O176" s="4">
        <v>0</v>
      </c>
      <c r="P176" s="65">
        <v>64328</v>
      </c>
      <c r="Q176" s="65">
        <v>30000</v>
      </c>
      <c r="R176" s="69">
        <v>848.18</v>
      </c>
      <c r="S176" s="65">
        <v>6000</v>
      </c>
      <c r="T176" s="27" t="s">
        <v>108</v>
      </c>
    </row>
    <row r="177" spans="1:20" s="2" customFormat="1" ht="43.2" customHeight="1" x14ac:dyDescent="0.3">
      <c r="A177" s="92" t="s">
        <v>105</v>
      </c>
      <c r="B177" s="93"/>
      <c r="C177" s="19" t="s">
        <v>12</v>
      </c>
      <c r="D177" s="19" t="s">
        <v>12</v>
      </c>
      <c r="E177" s="19" t="s">
        <v>12</v>
      </c>
      <c r="F177" s="4" t="s">
        <v>12</v>
      </c>
      <c r="G177" s="4" t="s">
        <v>12</v>
      </c>
      <c r="H177" s="67">
        <f>SUM(H178:H181)</f>
        <v>4933</v>
      </c>
      <c r="I177" s="67">
        <f>SUM(I178:I181)</f>
        <v>3445</v>
      </c>
      <c r="J177" s="67">
        <f>SUM(J178:J181)</f>
        <v>3445</v>
      </c>
      <c r="K177" s="4">
        <f>SUM(K178:K181)</f>
        <v>169</v>
      </c>
      <c r="L177" s="26" t="s">
        <v>12</v>
      </c>
      <c r="M177" s="65">
        <f>SUM(M178:M181)</f>
        <v>713024</v>
      </c>
      <c r="N177" s="65">
        <f>SUM(N178:N181)</f>
        <v>375724</v>
      </c>
      <c r="O177" s="4">
        <v>0</v>
      </c>
      <c r="P177" s="65">
        <f>SUM(P178:P181)</f>
        <v>230300</v>
      </c>
      <c r="Q177" s="65">
        <f>SUM(Q178:Q181)</f>
        <v>107000</v>
      </c>
      <c r="R177" s="67">
        <f>M177/I177</f>
        <v>206.97358490566037</v>
      </c>
      <c r="S177" s="65">
        <v>6000</v>
      </c>
      <c r="T177" s="27" t="s">
        <v>12</v>
      </c>
    </row>
    <row r="178" spans="1:20" s="2" customFormat="1" x14ac:dyDescent="0.3">
      <c r="A178" s="45">
        <v>156</v>
      </c>
      <c r="B178" s="41" t="s">
        <v>168</v>
      </c>
      <c r="C178" s="19">
        <v>1972</v>
      </c>
      <c r="D178" s="52"/>
      <c r="E178" s="28" t="s">
        <v>299</v>
      </c>
      <c r="F178" s="4">
        <v>2</v>
      </c>
      <c r="G178" s="4">
        <v>2</v>
      </c>
      <c r="H178" s="67">
        <v>1027</v>
      </c>
      <c r="I178" s="67">
        <v>655</v>
      </c>
      <c r="J178" s="67">
        <v>655</v>
      </c>
      <c r="K178" s="68">
        <v>32</v>
      </c>
      <c r="L178" s="58" t="s">
        <v>11</v>
      </c>
      <c r="M178" s="65">
        <v>142145</v>
      </c>
      <c r="N178" s="65">
        <v>74845</v>
      </c>
      <c r="O178" s="4">
        <v>0</v>
      </c>
      <c r="P178" s="65">
        <v>45950</v>
      </c>
      <c r="Q178" s="65">
        <v>21350</v>
      </c>
      <c r="R178" s="69">
        <v>217.02</v>
      </c>
      <c r="S178" s="65">
        <v>6000</v>
      </c>
      <c r="T178" s="59" t="s">
        <v>107</v>
      </c>
    </row>
    <row r="179" spans="1:20" s="2" customFormat="1" x14ac:dyDescent="0.3">
      <c r="A179" s="45">
        <v>157</v>
      </c>
      <c r="B179" s="41" t="s">
        <v>169</v>
      </c>
      <c r="C179" s="19">
        <v>1975</v>
      </c>
      <c r="D179" s="52"/>
      <c r="E179" s="28" t="s">
        <v>299</v>
      </c>
      <c r="F179" s="4">
        <v>3</v>
      </c>
      <c r="G179" s="4">
        <v>2</v>
      </c>
      <c r="H179" s="67">
        <v>1302</v>
      </c>
      <c r="I179" s="67">
        <v>930</v>
      </c>
      <c r="J179" s="67">
        <v>930</v>
      </c>
      <c r="K179" s="68">
        <v>46</v>
      </c>
      <c r="L179" s="58" t="s">
        <v>11</v>
      </c>
      <c r="M179" s="65">
        <v>190293</v>
      </c>
      <c r="N179" s="65">
        <v>100293</v>
      </c>
      <c r="O179" s="4">
        <v>0</v>
      </c>
      <c r="P179" s="65">
        <v>61450</v>
      </c>
      <c r="Q179" s="65">
        <v>28550</v>
      </c>
      <c r="R179" s="69">
        <v>204.62</v>
      </c>
      <c r="S179" s="65">
        <v>6000</v>
      </c>
      <c r="T179" s="59" t="s">
        <v>107</v>
      </c>
    </row>
    <row r="180" spans="1:20" s="2" customFormat="1" x14ac:dyDescent="0.3">
      <c r="A180" s="45">
        <v>158</v>
      </c>
      <c r="B180" s="41" t="s">
        <v>170</v>
      </c>
      <c r="C180" s="19">
        <v>1977</v>
      </c>
      <c r="D180" s="52"/>
      <c r="E180" s="28" t="s">
        <v>299</v>
      </c>
      <c r="F180" s="4">
        <v>3</v>
      </c>
      <c r="G180" s="4">
        <v>2</v>
      </c>
      <c r="H180" s="67">
        <v>1302</v>
      </c>
      <c r="I180" s="67">
        <v>930</v>
      </c>
      <c r="J180" s="67">
        <v>930</v>
      </c>
      <c r="K180" s="68">
        <v>39</v>
      </c>
      <c r="L180" s="58" t="s">
        <v>11</v>
      </c>
      <c r="M180" s="65">
        <v>190293</v>
      </c>
      <c r="N180" s="65">
        <v>100293</v>
      </c>
      <c r="O180" s="4">
        <v>0</v>
      </c>
      <c r="P180" s="65">
        <v>61450</v>
      </c>
      <c r="Q180" s="65">
        <v>28550</v>
      </c>
      <c r="R180" s="69">
        <v>204.62</v>
      </c>
      <c r="S180" s="65">
        <v>6000</v>
      </c>
      <c r="T180" s="59" t="s">
        <v>107</v>
      </c>
    </row>
    <row r="181" spans="1:20" s="2" customFormat="1" x14ac:dyDescent="0.3">
      <c r="A181" s="45">
        <v>159</v>
      </c>
      <c r="B181" s="41" t="s">
        <v>171</v>
      </c>
      <c r="C181" s="19">
        <v>1977</v>
      </c>
      <c r="D181" s="52"/>
      <c r="E181" s="28" t="s">
        <v>299</v>
      </c>
      <c r="F181" s="4">
        <v>3</v>
      </c>
      <c r="G181" s="4">
        <v>2</v>
      </c>
      <c r="H181" s="67">
        <v>1302</v>
      </c>
      <c r="I181" s="67">
        <v>930</v>
      </c>
      <c r="J181" s="67">
        <v>930</v>
      </c>
      <c r="K181" s="68">
        <v>52</v>
      </c>
      <c r="L181" s="58" t="s">
        <v>11</v>
      </c>
      <c r="M181" s="65">
        <v>190293</v>
      </c>
      <c r="N181" s="65">
        <v>100293</v>
      </c>
      <c r="O181" s="4">
        <v>0</v>
      </c>
      <c r="P181" s="65">
        <v>61450</v>
      </c>
      <c r="Q181" s="65">
        <v>28550</v>
      </c>
      <c r="R181" s="69">
        <v>204.62</v>
      </c>
      <c r="S181" s="65">
        <v>6000</v>
      </c>
      <c r="T181" s="59" t="s">
        <v>107</v>
      </c>
    </row>
    <row r="182" spans="1:20" s="2" customFormat="1" ht="29.4" customHeight="1" x14ac:dyDescent="0.3">
      <c r="A182" s="92" t="s">
        <v>106</v>
      </c>
      <c r="B182" s="93"/>
      <c r="C182" s="19" t="s">
        <v>12</v>
      </c>
      <c r="D182" s="19" t="s">
        <v>12</v>
      </c>
      <c r="E182" s="19" t="s">
        <v>12</v>
      </c>
      <c r="F182" s="4" t="s">
        <v>12</v>
      </c>
      <c r="G182" s="4" t="s">
        <v>12</v>
      </c>
      <c r="H182" s="67">
        <f>SUM(H183:H185)</f>
        <v>2007.2</v>
      </c>
      <c r="I182" s="67">
        <f>SUM(I183:I185)</f>
        <v>1899</v>
      </c>
      <c r="J182" s="67">
        <f>SUM(J183:J185)</f>
        <v>1808.7</v>
      </c>
      <c r="K182" s="65">
        <f>SUM(K183:K185)</f>
        <v>103</v>
      </c>
      <c r="L182" s="26" t="s">
        <v>12</v>
      </c>
      <c r="M182" s="65">
        <f>SUM(M183:M185)</f>
        <v>4500000</v>
      </c>
      <c r="N182" s="65">
        <f>SUM(N183:N185)</f>
        <v>2377620</v>
      </c>
      <c r="O182" s="4">
        <v>0</v>
      </c>
      <c r="P182" s="65">
        <f>SUM(P183:P185)</f>
        <v>1447380</v>
      </c>
      <c r="Q182" s="65">
        <f>SUM(Q183:Q185)</f>
        <v>675000</v>
      </c>
      <c r="R182" s="69">
        <f>M182/I182</f>
        <v>2369.6682464454975</v>
      </c>
      <c r="S182" s="65">
        <v>6000</v>
      </c>
      <c r="T182" s="27" t="s">
        <v>12</v>
      </c>
    </row>
    <row r="183" spans="1:20" s="2" customFormat="1" x14ac:dyDescent="0.25">
      <c r="A183" s="45">
        <v>160</v>
      </c>
      <c r="B183" s="41" t="s">
        <v>288</v>
      </c>
      <c r="C183" s="19">
        <v>1989</v>
      </c>
      <c r="D183" s="40"/>
      <c r="E183" s="28" t="s">
        <v>296</v>
      </c>
      <c r="F183" s="4">
        <v>2</v>
      </c>
      <c r="G183" s="4">
        <v>3</v>
      </c>
      <c r="H183" s="67">
        <v>853</v>
      </c>
      <c r="I183" s="67">
        <v>822</v>
      </c>
      <c r="J183" s="67">
        <v>822</v>
      </c>
      <c r="K183" s="68">
        <v>48</v>
      </c>
      <c r="L183" s="44" t="s">
        <v>11</v>
      </c>
      <c r="M183" s="65">
        <v>1500000</v>
      </c>
      <c r="N183" s="65">
        <v>792540</v>
      </c>
      <c r="O183" s="4">
        <v>0</v>
      </c>
      <c r="P183" s="65">
        <v>482460</v>
      </c>
      <c r="Q183" s="65">
        <v>225000</v>
      </c>
      <c r="R183" s="69">
        <v>1824.82</v>
      </c>
      <c r="S183" s="65">
        <v>6000</v>
      </c>
      <c r="T183" s="59" t="s">
        <v>107</v>
      </c>
    </row>
    <row r="184" spans="1:20" s="2" customFormat="1" x14ac:dyDescent="0.3">
      <c r="A184" s="45">
        <v>161</v>
      </c>
      <c r="B184" s="41" t="s">
        <v>172</v>
      </c>
      <c r="C184" s="19">
        <v>1967</v>
      </c>
      <c r="D184" s="52"/>
      <c r="E184" s="28" t="s">
        <v>296</v>
      </c>
      <c r="F184" s="4">
        <v>2</v>
      </c>
      <c r="G184" s="4">
        <v>2</v>
      </c>
      <c r="H184" s="67">
        <v>406.5</v>
      </c>
      <c r="I184" s="67">
        <v>353.8</v>
      </c>
      <c r="J184" s="67">
        <v>263.5</v>
      </c>
      <c r="K184" s="68">
        <v>23</v>
      </c>
      <c r="L184" s="58" t="s">
        <v>11</v>
      </c>
      <c r="M184" s="65">
        <v>1500000</v>
      </c>
      <c r="N184" s="65">
        <v>792540</v>
      </c>
      <c r="O184" s="4">
        <v>0</v>
      </c>
      <c r="P184" s="65">
        <v>482460</v>
      </c>
      <c r="Q184" s="65">
        <v>225000</v>
      </c>
      <c r="R184" s="69">
        <v>4239.68</v>
      </c>
      <c r="S184" s="65">
        <v>6000</v>
      </c>
      <c r="T184" s="59" t="s">
        <v>107</v>
      </c>
    </row>
    <row r="185" spans="1:20" s="2" customFormat="1" x14ac:dyDescent="0.25">
      <c r="A185" s="45">
        <v>162</v>
      </c>
      <c r="B185" s="41" t="s">
        <v>289</v>
      </c>
      <c r="C185" s="19">
        <v>1980</v>
      </c>
      <c r="D185" s="40"/>
      <c r="E185" s="28" t="s">
        <v>296</v>
      </c>
      <c r="F185" s="4">
        <v>2</v>
      </c>
      <c r="G185" s="4">
        <v>2</v>
      </c>
      <c r="H185" s="67">
        <v>747.7</v>
      </c>
      <c r="I185" s="67">
        <v>723.2</v>
      </c>
      <c r="J185" s="67">
        <v>723.2</v>
      </c>
      <c r="K185" s="68">
        <v>32</v>
      </c>
      <c r="L185" s="44" t="s">
        <v>11</v>
      </c>
      <c r="M185" s="65">
        <v>1500000</v>
      </c>
      <c r="N185" s="65">
        <v>792540</v>
      </c>
      <c r="O185" s="4">
        <v>0</v>
      </c>
      <c r="P185" s="65">
        <v>482460</v>
      </c>
      <c r="Q185" s="65">
        <v>225000</v>
      </c>
      <c r="R185" s="69">
        <v>2074.12</v>
      </c>
      <c r="S185" s="65">
        <v>6000</v>
      </c>
      <c r="T185" s="59" t="s">
        <v>107</v>
      </c>
    </row>
    <row r="186" spans="1:20" s="2" customFormat="1" ht="43.95" customHeight="1" x14ac:dyDescent="0.3">
      <c r="A186" s="92" t="s">
        <v>303</v>
      </c>
      <c r="B186" s="93"/>
      <c r="C186" s="19" t="s">
        <v>12</v>
      </c>
      <c r="D186" s="19" t="s">
        <v>12</v>
      </c>
      <c r="E186" s="19" t="s">
        <v>12</v>
      </c>
      <c r="F186" s="4" t="s">
        <v>12</v>
      </c>
      <c r="G186" s="4" t="s">
        <v>12</v>
      </c>
      <c r="H186" s="67">
        <f>H188+H187</f>
        <v>1035.2</v>
      </c>
      <c r="I186" s="67">
        <f>I188+I187</f>
        <v>902</v>
      </c>
      <c r="J186" s="67">
        <f>J188+J187</f>
        <v>602.29999999999995</v>
      </c>
      <c r="K186" s="65">
        <f>K188+K187</f>
        <v>56</v>
      </c>
      <c r="L186" s="26" t="s">
        <v>12</v>
      </c>
      <c r="M186" s="65">
        <f>M188+M187</f>
        <v>1713066</v>
      </c>
      <c r="N186" s="65">
        <f>N188+N187</f>
        <v>902784</v>
      </c>
      <c r="O186" s="4">
        <v>0</v>
      </c>
      <c r="P186" s="65">
        <f>P188+P187</f>
        <v>553321</v>
      </c>
      <c r="Q186" s="65">
        <f>Q188+Q187</f>
        <v>256961</v>
      </c>
      <c r="R186" s="67">
        <f>M186/I186</f>
        <v>1899.1862527716187</v>
      </c>
      <c r="S186" s="65">
        <v>6000</v>
      </c>
      <c r="T186" s="27" t="s">
        <v>12</v>
      </c>
    </row>
    <row r="187" spans="1:20" s="2" customFormat="1" x14ac:dyDescent="0.3">
      <c r="A187" s="45">
        <v>163</v>
      </c>
      <c r="B187" s="41" t="s">
        <v>173</v>
      </c>
      <c r="C187" s="19">
        <v>1973</v>
      </c>
      <c r="D187" s="52"/>
      <c r="E187" s="28" t="s">
        <v>296</v>
      </c>
      <c r="F187" s="4">
        <v>2</v>
      </c>
      <c r="G187" s="4">
        <v>2</v>
      </c>
      <c r="H187" s="67">
        <v>765.1</v>
      </c>
      <c r="I187" s="67">
        <v>698.5</v>
      </c>
      <c r="J187" s="67">
        <v>440.6</v>
      </c>
      <c r="K187" s="68">
        <v>39</v>
      </c>
      <c r="L187" s="58" t="s">
        <v>11</v>
      </c>
      <c r="M187" s="65">
        <v>904531</v>
      </c>
      <c r="N187" s="65">
        <v>476687</v>
      </c>
      <c r="O187" s="4">
        <v>0</v>
      </c>
      <c r="P187" s="65">
        <v>292164</v>
      </c>
      <c r="Q187" s="65">
        <v>135680</v>
      </c>
      <c r="R187" s="69">
        <v>1294.96</v>
      </c>
      <c r="S187" s="65">
        <v>6000</v>
      </c>
      <c r="T187" s="59" t="s">
        <v>107</v>
      </c>
    </row>
    <row r="188" spans="1:20" s="2" customFormat="1" x14ac:dyDescent="0.3">
      <c r="A188" s="45">
        <v>164</v>
      </c>
      <c r="B188" s="41" t="s">
        <v>174</v>
      </c>
      <c r="C188" s="19">
        <v>1977</v>
      </c>
      <c r="D188" s="52"/>
      <c r="E188" s="28" t="s">
        <v>297</v>
      </c>
      <c r="F188" s="4">
        <v>2</v>
      </c>
      <c r="G188" s="4">
        <v>3</v>
      </c>
      <c r="H188" s="67">
        <v>270.10000000000002</v>
      </c>
      <c r="I188" s="67">
        <v>203.5</v>
      </c>
      <c r="J188" s="67">
        <v>161.69999999999999</v>
      </c>
      <c r="K188" s="68">
        <v>17</v>
      </c>
      <c r="L188" s="58" t="s">
        <v>11</v>
      </c>
      <c r="M188" s="65">
        <v>808535</v>
      </c>
      <c r="N188" s="65">
        <v>426097</v>
      </c>
      <c r="O188" s="4">
        <v>0</v>
      </c>
      <c r="P188" s="65">
        <v>261157</v>
      </c>
      <c r="Q188" s="65">
        <v>121281</v>
      </c>
      <c r="R188" s="69">
        <v>3973.14</v>
      </c>
      <c r="S188" s="65">
        <v>6000</v>
      </c>
      <c r="T188" s="59" t="s">
        <v>107</v>
      </c>
    </row>
    <row r="189" spans="1:20" s="2" customFormat="1" ht="15" x14ac:dyDescent="0.25">
      <c r="A189" s="30"/>
      <c r="B189" s="31"/>
      <c r="C189" s="32"/>
      <c r="D189" s="32"/>
      <c r="E189" s="33"/>
      <c r="F189" s="34"/>
      <c r="G189" s="34"/>
      <c r="H189" s="35"/>
      <c r="I189" s="35"/>
      <c r="J189" s="35"/>
      <c r="K189" s="36"/>
      <c r="L189" s="37"/>
      <c r="M189" s="38"/>
      <c r="N189" s="38"/>
      <c r="O189" s="36"/>
      <c r="P189" s="38"/>
      <c r="Q189" s="38"/>
      <c r="R189" s="38"/>
      <c r="S189" s="38"/>
      <c r="T189" s="39"/>
    </row>
    <row r="190" spans="1:20" s="2" customFormat="1" ht="15" x14ac:dyDescent="0.25">
      <c r="A190" s="106"/>
      <c r="B190" s="106"/>
      <c r="C190" s="106"/>
      <c r="D190" s="106"/>
      <c r="E190" s="106"/>
      <c r="F190" s="106"/>
      <c r="G190" s="106"/>
      <c r="H190" s="106"/>
      <c r="I190" s="106"/>
      <c r="J190" s="106"/>
      <c r="K190" s="106"/>
      <c r="L190" s="106"/>
      <c r="M190" s="106"/>
      <c r="N190" s="106"/>
      <c r="O190" s="106"/>
      <c r="P190" s="106"/>
      <c r="Q190" s="106"/>
      <c r="R190" s="106"/>
      <c r="S190" s="106"/>
      <c r="T190" s="106"/>
    </row>
    <row r="192" spans="1:20" ht="15" x14ac:dyDescent="0.25">
      <c r="A192" s="74" t="s">
        <v>302</v>
      </c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</row>
  </sheetData>
  <mergeCells count="37">
    <mergeCell ref="A190:T190"/>
    <mergeCell ref="A117:B117"/>
    <mergeCell ref="A124:B124"/>
    <mergeCell ref="A132:B132"/>
    <mergeCell ref="A147:B147"/>
    <mergeCell ref="A177:B177"/>
    <mergeCell ref="A182:B182"/>
    <mergeCell ref="A186:B186"/>
    <mergeCell ref="A14:B14"/>
    <mergeCell ref="I8:J8"/>
    <mergeCell ref="K8:K10"/>
    <mergeCell ref="M9:M10"/>
    <mergeCell ref="C9:C11"/>
    <mergeCell ref="D9:D11"/>
    <mergeCell ref="Q2:T2"/>
    <mergeCell ref="A5:T5"/>
    <mergeCell ref="A8:A11"/>
    <mergeCell ref="B8:B11"/>
    <mergeCell ref="Q3:T3"/>
    <mergeCell ref="A6:T6"/>
    <mergeCell ref="M8:Q8"/>
    <mergeCell ref="A192:T192"/>
    <mergeCell ref="I9:I10"/>
    <mergeCell ref="H8:H10"/>
    <mergeCell ref="C8:D8"/>
    <mergeCell ref="T8:T11"/>
    <mergeCell ref="N9:Q9"/>
    <mergeCell ref="E8:E11"/>
    <mergeCell ref="F8:F11"/>
    <mergeCell ref="G8:G11"/>
    <mergeCell ref="R8:R10"/>
    <mergeCell ref="S8:S10"/>
    <mergeCell ref="L8:L11"/>
    <mergeCell ref="J9:J10"/>
    <mergeCell ref="A33:B33"/>
    <mergeCell ref="A35:B35"/>
    <mergeCell ref="A47:B47"/>
  </mergeCells>
  <phoneticPr fontId="0" type="noConversion"/>
  <pageMargins left="0.39370078740157483" right="0.39370078740157483" top="0.98425196850393704" bottom="0.39370078740157483" header="0.51181102362204722" footer="0.31496062992125984"/>
  <pageSetup paperSize="9" scale="60" firstPageNumber="3" fitToHeight="7" orientation="landscape" blackAndWhite="1" useFirstPageNumber="1" r:id="rId1"/>
  <headerFooter>
    <oddHeader xml:space="preserve">&amp;C&amp;P+16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2</vt:lpstr>
      <vt:lpstr>'приложение 2'!Заголовки_для_печати</vt:lpstr>
      <vt:lpstr>'приложение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t501kia</dc:creator>
  <cp:lastModifiedBy>user2</cp:lastModifiedBy>
  <cp:lastPrinted>2013-06-17T12:47:34Z</cp:lastPrinted>
  <dcterms:created xsi:type="dcterms:W3CDTF">2011-07-03T06:26:22Z</dcterms:created>
  <dcterms:modified xsi:type="dcterms:W3CDTF">2013-06-18T11:29:16Z</dcterms:modified>
</cp:coreProperties>
</file>