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ЭтаКнига" defaultThemeVersion="124226"/>
  <bookViews>
    <workbookView xWindow="0" yWindow="60" windowWidth="19440" windowHeight="9750" tabRatio="820"/>
  </bookViews>
  <sheets>
    <sheet name="Раздел I Таблица 1 и 2" sheetId="28" r:id="rId1"/>
    <sheet name="Раздел I Таблица 3" sheetId="22" r:id="rId2"/>
    <sheet name="Раздел I Таблица 4" sheetId="13" r:id="rId3"/>
    <sheet name="Раздел I Таблица 5" sheetId="12" r:id="rId4"/>
    <sheet name="Раздел I Таблица 6" sheetId="11" r:id="rId5"/>
    <sheet name="Раздел II" sheetId="2" r:id="rId6"/>
    <sheet name="Раздел III Таблица 1" sheetId="21" r:id="rId7"/>
    <sheet name="Раздел III Таблица 2" sheetId="20" r:id="rId8"/>
    <sheet name="Раздел III Таблица 3" sheetId="17" r:id="rId9"/>
    <sheet name="Раздел III Таблица 4" sheetId="19" r:id="rId10"/>
    <sheet name="Раздел III Таблица 5" sheetId="15" r:id="rId11"/>
    <sheet name="Раздел IV Таблица " sheetId="27" r:id="rId12"/>
    <sheet name="Раздел V Таблица 1" sheetId="5" r:id="rId13"/>
    <sheet name="Раздел V Таблица 2" sheetId="16" r:id="rId14"/>
    <sheet name="Раздел V Таблица 3" sheetId="4" r:id="rId15"/>
    <sheet name="Раздел VI" sheetId="23" r:id="rId16"/>
    <sheet name="Лист1" sheetId="29" r:id="rId17"/>
  </sheets>
  <definedNames>
    <definedName name="_Toc219606089" localSheetId="10">'Раздел III Таблица 5'!#REF!</definedName>
    <definedName name="_Toc219606090" localSheetId="5">'Раздел II'!#REF!</definedName>
    <definedName name="_xlnm._FilterDatabase" localSheetId="4" hidden="1">'Раздел I Таблица 6'!$A$4:$G$795</definedName>
    <definedName name="_xlnm._FilterDatabase" localSheetId="5" hidden="1">'Раздел II'!$A$5:$J$502</definedName>
    <definedName name="_xlnm._FilterDatabase" localSheetId="9" hidden="1">'Раздел III Таблица 4'!$A$6:$AK$856</definedName>
    <definedName name="_xlnm._FilterDatabase" localSheetId="10" hidden="1">'Раздел III Таблица 5'!$A$5:$XFC$106</definedName>
    <definedName name="_xlnm.Print_Titles" localSheetId="1">'Раздел I Таблица 3'!$6:$6</definedName>
    <definedName name="_xlnm.Print_Titles" localSheetId="2">'Раздел I Таблица 4'!$4:$4</definedName>
    <definedName name="_xlnm.Print_Titles" localSheetId="3">'Раздел I Таблица 5'!$4:$4</definedName>
    <definedName name="_xlnm.Print_Titles" localSheetId="4">'Раздел I Таблица 6'!$4:$4</definedName>
    <definedName name="_xlnm.Print_Titles" localSheetId="5">'Раздел II'!$5:$5</definedName>
    <definedName name="_xlnm.Print_Titles" localSheetId="6">'Раздел III Таблица 1'!$5:$5</definedName>
    <definedName name="_xlnm.Print_Titles" localSheetId="7">'Раздел III Таблица 2'!$7:$7</definedName>
    <definedName name="_xlnm.Print_Titles" localSheetId="8">'Раздел III Таблица 3'!$6:$6</definedName>
    <definedName name="_xlnm.Print_Titles" localSheetId="9">'Раздел III Таблица 4'!$6:$6</definedName>
    <definedName name="_xlnm.Print_Titles" localSheetId="10">'Раздел III Таблица 5'!$5:$5</definedName>
    <definedName name="_xlnm.Print_Titles" localSheetId="11">'Раздел IV Таблица '!$8:$8</definedName>
    <definedName name="_xlnm.Print_Area" localSheetId="0">'Раздел I Таблица 1 и 2'!$A$1:$EM$57</definedName>
    <definedName name="_xlnm.Print_Area" localSheetId="2">'Раздел I Таблица 4'!$A$1:$F$68</definedName>
    <definedName name="_xlnm.Print_Area" localSheetId="5">'Раздел II'!$A$1:$G$511</definedName>
    <definedName name="_xlnm.Print_Area" localSheetId="6">'Раздел III Таблица 1'!$A$1:$H$56</definedName>
    <definedName name="_xlnm.Print_Area" localSheetId="7">'Раздел III Таблица 2'!$A$1:$AR$30</definedName>
    <definedName name="_xlnm.Print_Area" localSheetId="8">'Раздел III Таблица 3'!$A$1:$AN$61</definedName>
    <definedName name="_xlnm.Print_Area" localSheetId="9">'Раздел III Таблица 4'!$A$1:$AK$866</definedName>
    <definedName name="_xlnm.Print_Area" localSheetId="10">'Раздел III Таблица 5'!$A$1:$I$106</definedName>
    <definedName name="_xlnm.Print_Area" localSheetId="11">'Раздел IV Таблица '!$A$1:$G$377</definedName>
    <definedName name="_xlnm.Print_Area" localSheetId="12">'Раздел V Таблица 1'!$A$1:$G$24</definedName>
    <definedName name="_xlnm.Print_Area" localSheetId="13">'Раздел V Таблица 2'!$A$1:$AL$19</definedName>
    <definedName name="_xlnm.Print_Area" localSheetId="14">'Раздел V Таблица 3'!$A$1:$G$20</definedName>
  </definedNames>
  <calcPr calcId="145621" refMode="R1C1"/>
</workbook>
</file>

<file path=xl/calcChain.xml><?xml version="1.0" encoding="utf-8"?>
<calcChain xmlns="http://schemas.openxmlformats.org/spreadsheetml/2006/main">
  <c r="F83" i="2" l="1"/>
  <c r="K17" i="20" l="1"/>
  <c r="D11" i="2" l="1"/>
  <c r="E11" i="2"/>
  <c r="F11" i="2"/>
  <c r="C11" i="2"/>
  <c r="D9" i="2"/>
  <c r="D12" i="2" s="1"/>
  <c r="E9" i="2"/>
  <c r="E12" i="2" s="1"/>
  <c r="F9" i="2"/>
  <c r="F12" i="2" s="1"/>
  <c r="C9" i="2"/>
  <c r="C12" i="2" s="1"/>
  <c r="D460" i="2"/>
  <c r="E460" i="2"/>
  <c r="F460" i="2"/>
  <c r="C460" i="2"/>
  <c r="D457" i="2"/>
  <c r="D461" i="2" s="1"/>
  <c r="E457" i="2"/>
  <c r="E461" i="2" s="1"/>
  <c r="F457" i="2"/>
  <c r="C457" i="2"/>
  <c r="D483" i="2"/>
  <c r="E483" i="2"/>
  <c r="F483" i="2"/>
  <c r="C483" i="2"/>
  <c r="D481" i="2"/>
  <c r="D484" i="2" s="1"/>
  <c r="E481" i="2"/>
  <c r="E484" i="2" s="1"/>
  <c r="F481" i="2"/>
  <c r="F484" i="2" s="1"/>
  <c r="C481" i="2"/>
  <c r="C484" i="2" s="1"/>
  <c r="D391" i="2"/>
  <c r="E391" i="2"/>
  <c r="F391" i="2"/>
  <c r="C391" i="2"/>
  <c r="D382" i="2"/>
  <c r="E382" i="2"/>
  <c r="E392" i="2" s="1"/>
  <c r="F382" i="2"/>
  <c r="C382" i="2"/>
  <c r="D317" i="2"/>
  <c r="E317" i="2"/>
  <c r="F317" i="2"/>
  <c r="C317" i="2"/>
  <c r="D314" i="2"/>
  <c r="D318" i="2" s="1"/>
  <c r="E314" i="2"/>
  <c r="E318" i="2" s="1"/>
  <c r="F314" i="2"/>
  <c r="F318" i="2" s="1"/>
  <c r="C314" i="2"/>
  <c r="C318" i="2" s="1"/>
  <c r="D184" i="2"/>
  <c r="E184" i="2"/>
  <c r="E185" i="2" s="1"/>
  <c r="F184" i="2"/>
  <c r="C184" i="2"/>
  <c r="D182" i="2"/>
  <c r="D185" i="2" s="1"/>
  <c r="E182" i="2"/>
  <c r="F182" i="2"/>
  <c r="C182" i="2"/>
  <c r="D106" i="2"/>
  <c r="E106" i="2"/>
  <c r="F106" i="2"/>
  <c r="C106" i="2"/>
  <c r="D104" i="2"/>
  <c r="D107" i="2" s="1"/>
  <c r="E104" i="2"/>
  <c r="F104" i="2"/>
  <c r="F107" i="2" s="1"/>
  <c r="C104" i="2"/>
  <c r="C107" i="2" s="1"/>
  <c r="D151" i="2"/>
  <c r="E151" i="2"/>
  <c r="F151" i="2"/>
  <c r="C151" i="2"/>
  <c r="D148" i="2"/>
  <c r="D152" i="2" s="1"/>
  <c r="E148" i="2"/>
  <c r="F148" i="2"/>
  <c r="F152" i="2" s="1"/>
  <c r="C148" i="2"/>
  <c r="D306" i="2"/>
  <c r="E306" i="2"/>
  <c r="F306" i="2"/>
  <c r="C306" i="2"/>
  <c r="D302" i="2"/>
  <c r="D307" i="2" s="1"/>
  <c r="E302" i="2"/>
  <c r="F302" i="2"/>
  <c r="C302" i="2"/>
  <c r="C307" i="2" s="1"/>
  <c r="F307" i="2" l="1"/>
  <c r="F185" i="2"/>
  <c r="C392" i="2"/>
  <c r="F461" i="2"/>
  <c r="F392" i="2"/>
  <c r="D392" i="2"/>
  <c r="C461" i="2"/>
  <c r="E107" i="2"/>
  <c r="C152" i="2"/>
  <c r="C185" i="2"/>
  <c r="E152" i="2"/>
  <c r="E307" i="2"/>
  <c r="F500" i="2"/>
  <c r="C500" i="2"/>
  <c r="F48" i="17" l="1"/>
  <c r="G48" i="17"/>
  <c r="H48" i="17"/>
  <c r="I48" i="17"/>
  <c r="J48" i="17"/>
  <c r="K48" i="17"/>
  <c r="L48" i="17"/>
  <c r="M48" i="17"/>
  <c r="N48" i="17"/>
  <c r="O48" i="17"/>
  <c r="P48" i="17"/>
  <c r="Q48" i="17"/>
  <c r="R48" i="17"/>
  <c r="S48" i="17"/>
  <c r="T48" i="17"/>
  <c r="U48" i="17"/>
  <c r="V48" i="17"/>
  <c r="W48" i="17"/>
  <c r="X48" i="17"/>
  <c r="Y48" i="17"/>
  <c r="Z48" i="17"/>
  <c r="AA48" i="17"/>
  <c r="AB48" i="17"/>
  <c r="AC48" i="17"/>
  <c r="AD48" i="17"/>
  <c r="AE48" i="17"/>
  <c r="AF48" i="17"/>
  <c r="AG48" i="17"/>
  <c r="AH48" i="17"/>
  <c r="AI48" i="17"/>
  <c r="AJ48" i="17"/>
  <c r="AK48" i="17"/>
  <c r="AL48" i="17"/>
  <c r="AM48" i="17"/>
  <c r="E6" i="23" l="1"/>
  <c r="E850" i="19" l="1"/>
  <c r="E825" i="19"/>
  <c r="E799" i="19"/>
  <c r="E745" i="19"/>
  <c r="E731" i="19"/>
  <c r="E699" i="19"/>
  <c r="E685" i="19"/>
  <c r="E659" i="19"/>
  <c r="E643" i="19"/>
  <c r="E624" i="19"/>
  <c r="E607" i="19"/>
  <c r="E589" i="19"/>
  <c r="E579" i="19"/>
  <c r="E568" i="19"/>
  <c r="E543" i="19"/>
  <c r="E517" i="19"/>
  <c r="E499" i="19"/>
  <c r="E474" i="19"/>
  <c r="E452" i="19"/>
  <c r="E429" i="19"/>
  <c r="E407" i="19"/>
  <c r="E382" i="19"/>
  <c r="E349" i="19"/>
  <c r="E330" i="19"/>
  <c r="E318" i="19"/>
  <c r="E299" i="19"/>
  <c r="E274" i="19"/>
  <c r="E239" i="19"/>
  <c r="E227" i="19"/>
  <c r="E219" i="19"/>
  <c r="E191" i="19"/>
  <c r="E178" i="19"/>
  <c r="E164" i="19"/>
  <c r="E129" i="19"/>
  <c r="E114" i="19"/>
  <c r="E86" i="19"/>
  <c r="E63" i="19"/>
  <c r="E44" i="19"/>
  <c r="F731" i="19" l="1"/>
  <c r="G731" i="19"/>
  <c r="H731" i="19"/>
  <c r="I731" i="19"/>
  <c r="J731" i="19"/>
  <c r="K731" i="19"/>
  <c r="L731" i="19"/>
  <c r="M731" i="19"/>
  <c r="N731" i="19"/>
  <c r="O731" i="19"/>
  <c r="P731" i="19"/>
  <c r="Q731" i="19"/>
  <c r="R731" i="19"/>
  <c r="S731" i="19"/>
  <c r="T731" i="19"/>
  <c r="U731" i="19"/>
  <c r="V731" i="19"/>
  <c r="W731" i="19"/>
  <c r="X731" i="19"/>
  <c r="Y731" i="19"/>
  <c r="Z731" i="19"/>
  <c r="AA731" i="19"/>
  <c r="AB731" i="19"/>
  <c r="AC731" i="19"/>
  <c r="AD731" i="19"/>
  <c r="AE731" i="19"/>
  <c r="AF731" i="19"/>
  <c r="AG731" i="19"/>
  <c r="AH731" i="19"/>
  <c r="AI731" i="19"/>
  <c r="AJ731" i="19"/>
  <c r="AK731" i="19"/>
  <c r="F579" i="19" l="1"/>
  <c r="G579" i="19"/>
  <c r="H579" i="19"/>
  <c r="I579" i="19"/>
  <c r="J579" i="19"/>
  <c r="K579" i="19"/>
  <c r="L579" i="19"/>
  <c r="M579" i="19"/>
  <c r="N579" i="19"/>
  <c r="O579" i="19"/>
  <c r="P579" i="19"/>
  <c r="Q579" i="19"/>
  <c r="R579" i="19"/>
  <c r="S579" i="19"/>
  <c r="T579" i="19"/>
  <c r="U579" i="19"/>
  <c r="V579" i="19"/>
  <c r="W579" i="19"/>
  <c r="X579" i="19"/>
  <c r="Y579" i="19"/>
  <c r="Z579" i="19"/>
  <c r="AA579" i="19"/>
  <c r="AB579" i="19"/>
  <c r="AC579" i="19"/>
  <c r="AD579" i="19"/>
  <c r="AE579" i="19"/>
  <c r="AF579" i="19"/>
  <c r="AG579" i="19"/>
  <c r="AH579" i="19"/>
  <c r="AI579" i="19"/>
  <c r="AJ579" i="19"/>
  <c r="AK579" i="19"/>
  <c r="F349" i="19" l="1"/>
  <c r="F351" i="19" s="1"/>
  <c r="G349" i="19"/>
  <c r="G351" i="19" s="1"/>
  <c r="H349" i="19"/>
  <c r="H351" i="19" s="1"/>
  <c r="I349" i="19"/>
  <c r="I351" i="19" s="1"/>
  <c r="J349" i="19"/>
  <c r="J351" i="19" s="1"/>
  <c r="K349" i="19"/>
  <c r="K351" i="19" s="1"/>
  <c r="L349" i="19"/>
  <c r="L351" i="19" s="1"/>
  <c r="M349" i="19"/>
  <c r="M351" i="19" s="1"/>
  <c r="N349" i="19"/>
  <c r="N351" i="19" s="1"/>
  <c r="O349" i="19"/>
  <c r="O351" i="19" s="1"/>
  <c r="P349" i="19"/>
  <c r="P351" i="19" s="1"/>
  <c r="Q349" i="19"/>
  <c r="Q351" i="19" s="1"/>
  <c r="R349" i="19"/>
  <c r="R351" i="19" s="1"/>
  <c r="S349" i="19"/>
  <c r="S351" i="19" s="1"/>
  <c r="T349" i="19"/>
  <c r="T351" i="19" s="1"/>
  <c r="U349" i="19"/>
  <c r="U351" i="19" s="1"/>
  <c r="V349" i="19"/>
  <c r="V351" i="19" s="1"/>
  <c r="W349" i="19"/>
  <c r="W351" i="19" s="1"/>
  <c r="X349" i="19"/>
  <c r="X351" i="19" s="1"/>
  <c r="Y349" i="19"/>
  <c r="Y351" i="19" s="1"/>
  <c r="Z349" i="19"/>
  <c r="Z351" i="19" s="1"/>
  <c r="AA349" i="19"/>
  <c r="AA351" i="19" s="1"/>
  <c r="AB349" i="19"/>
  <c r="AB351" i="19" s="1"/>
  <c r="AC349" i="19"/>
  <c r="AC351" i="19" s="1"/>
  <c r="AD349" i="19"/>
  <c r="AD351" i="19" s="1"/>
  <c r="AE349" i="19"/>
  <c r="AE351" i="19" s="1"/>
  <c r="AF349" i="19"/>
  <c r="AF351" i="19" s="1"/>
  <c r="AG349" i="19"/>
  <c r="AG351" i="19" s="1"/>
  <c r="AH349" i="19"/>
  <c r="AH351" i="19" s="1"/>
  <c r="AI349" i="19"/>
  <c r="AI351" i="19" s="1"/>
  <c r="AJ349" i="19"/>
  <c r="AJ351" i="19" s="1"/>
  <c r="AK349" i="19"/>
  <c r="AK351" i="19" s="1"/>
  <c r="E351" i="19"/>
  <c r="F219" i="19" l="1"/>
  <c r="G219" i="19"/>
  <c r="H219" i="19"/>
  <c r="I219" i="19"/>
  <c r="J219" i="19"/>
  <c r="K219" i="19"/>
  <c r="L219" i="19"/>
  <c r="M219" i="19"/>
  <c r="N219" i="19"/>
  <c r="O219" i="19"/>
  <c r="P219" i="19"/>
  <c r="F178" i="19" l="1"/>
  <c r="G178" i="19"/>
  <c r="H178" i="19"/>
  <c r="I178" i="19"/>
  <c r="J178" i="19"/>
  <c r="K178" i="19"/>
  <c r="L178" i="19"/>
  <c r="M178" i="19"/>
  <c r="N178" i="19"/>
  <c r="O178" i="19"/>
  <c r="P178" i="19"/>
  <c r="Q178" i="19"/>
  <c r="R178" i="19"/>
  <c r="S178" i="19"/>
  <c r="T178" i="19"/>
  <c r="U178" i="19"/>
  <c r="V178" i="19"/>
  <c r="W178" i="19"/>
  <c r="X178" i="19"/>
  <c r="Y178" i="19"/>
  <c r="Z178" i="19"/>
  <c r="AA178" i="19"/>
  <c r="AB178" i="19"/>
  <c r="AC178" i="19"/>
  <c r="AD178" i="19"/>
  <c r="AE178" i="19"/>
  <c r="AF178" i="19"/>
  <c r="AG178" i="19"/>
  <c r="AH178" i="19"/>
  <c r="AI178" i="19"/>
  <c r="AJ178" i="19"/>
  <c r="AK178" i="19"/>
  <c r="F114" i="19" l="1"/>
  <c r="G114" i="19"/>
  <c r="H114" i="19"/>
  <c r="I114" i="19"/>
  <c r="J114" i="19"/>
  <c r="K114" i="19"/>
  <c r="L114" i="19"/>
  <c r="M114" i="19"/>
  <c r="N114" i="19"/>
  <c r="O114" i="19"/>
  <c r="P114" i="19"/>
  <c r="Q114" i="19"/>
  <c r="R114" i="19"/>
  <c r="S114" i="19"/>
  <c r="T114" i="19"/>
  <c r="U114" i="19"/>
  <c r="V114" i="19"/>
  <c r="W114" i="19"/>
  <c r="X114" i="19"/>
  <c r="Y114" i="19"/>
  <c r="Z114" i="19"/>
  <c r="AA114" i="19"/>
  <c r="AB114" i="19"/>
  <c r="AC114" i="19"/>
  <c r="AD114" i="19"/>
  <c r="AE114" i="19"/>
  <c r="AF114" i="19"/>
  <c r="AG114" i="19"/>
  <c r="AH114" i="19"/>
  <c r="AI114" i="19"/>
  <c r="AJ114" i="19"/>
  <c r="AK114" i="19"/>
  <c r="F44" i="19" l="1"/>
  <c r="G44" i="19"/>
  <c r="H44" i="19"/>
  <c r="I44" i="19"/>
  <c r="J44" i="19"/>
  <c r="K44" i="19"/>
  <c r="L44" i="19"/>
  <c r="M44" i="19"/>
  <c r="N44" i="19"/>
  <c r="O44" i="19"/>
  <c r="P44" i="19"/>
  <c r="Q44" i="19"/>
  <c r="R44" i="19"/>
  <c r="S44" i="19"/>
  <c r="T44" i="19"/>
  <c r="U44" i="19"/>
  <c r="V44" i="19"/>
  <c r="W44" i="19"/>
  <c r="X44" i="19"/>
  <c r="Y44" i="19"/>
  <c r="Z44" i="19"/>
  <c r="AA44" i="19"/>
  <c r="AB44" i="19"/>
  <c r="AC44" i="19"/>
  <c r="AD44" i="19"/>
  <c r="AE44" i="19"/>
  <c r="AF44" i="19"/>
  <c r="AG44" i="19"/>
  <c r="AH44" i="19"/>
  <c r="AI44" i="19"/>
  <c r="AJ44" i="19"/>
  <c r="AK44" i="19"/>
  <c r="F50" i="17" l="1"/>
  <c r="F409" i="2" l="1"/>
  <c r="E409" i="2"/>
  <c r="D409" i="2"/>
  <c r="C409" i="2"/>
  <c r="F94" i="2" l="1"/>
  <c r="F496" i="2" l="1"/>
  <c r="E496" i="2"/>
  <c r="D496" i="2"/>
  <c r="C496" i="2"/>
  <c r="F492" i="2"/>
  <c r="E492" i="2"/>
  <c r="D492" i="2"/>
  <c r="C492" i="2"/>
  <c r="F488" i="2"/>
  <c r="E488" i="2"/>
  <c r="D488" i="2"/>
  <c r="C488" i="2"/>
  <c r="F299" i="19" l="1"/>
  <c r="G299" i="19"/>
  <c r="H299" i="19"/>
  <c r="I299" i="19"/>
  <c r="J299" i="19"/>
  <c r="K299" i="19"/>
  <c r="L299" i="19"/>
  <c r="M299" i="19"/>
  <c r="N299" i="19"/>
  <c r="O299" i="19"/>
  <c r="P299" i="19"/>
  <c r="Q299" i="19"/>
  <c r="R299" i="19"/>
  <c r="S299" i="19"/>
  <c r="T299" i="19"/>
  <c r="U299" i="19"/>
  <c r="V299" i="19"/>
  <c r="W299" i="19"/>
  <c r="X299" i="19"/>
  <c r="Y299" i="19"/>
  <c r="Z299" i="19"/>
  <c r="AA299" i="19"/>
  <c r="AB299" i="19"/>
  <c r="AC299" i="19"/>
  <c r="AD299" i="19"/>
  <c r="AE299" i="19"/>
  <c r="AF299" i="19"/>
  <c r="AG299" i="19"/>
  <c r="AH299" i="19"/>
  <c r="AI299" i="19"/>
  <c r="AJ299" i="19"/>
  <c r="AK299" i="19"/>
  <c r="F407" i="19"/>
  <c r="G407" i="19"/>
  <c r="H407" i="19"/>
  <c r="I407" i="19"/>
  <c r="J407" i="19"/>
  <c r="K407" i="19"/>
  <c r="L407" i="19"/>
  <c r="M407" i="19"/>
  <c r="N407" i="19"/>
  <c r="O407" i="19"/>
  <c r="P407" i="19"/>
  <c r="Q407" i="19"/>
  <c r="R407" i="19"/>
  <c r="S407" i="19"/>
  <c r="T407" i="19"/>
  <c r="U407" i="19"/>
  <c r="V407" i="19"/>
  <c r="W407" i="19"/>
  <c r="X407" i="19"/>
  <c r="Y407" i="19"/>
  <c r="Z407" i="19"/>
  <c r="AA407" i="19"/>
  <c r="AB407" i="19"/>
  <c r="AC407" i="19"/>
  <c r="AD407" i="19"/>
  <c r="AE407" i="19"/>
  <c r="AF407" i="19"/>
  <c r="AG407" i="19"/>
  <c r="AH407" i="19"/>
  <c r="AI407" i="19"/>
  <c r="AJ407" i="19"/>
  <c r="AK407" i="19"/>
  <c r="F745" i="19" l="1"/>
  <c r="G745" i="19"/>
  <c r="H745" i="19"/>
  <c r="I745" i="19"/>
  <c r="J745" i="19"/>
  <c r="K745" i="19"/>
  <c r="L745" i="19"/>
  <c r="M745" i="19"/>
  <c r="N745" i="19"/>
  <c r="O745" i="19"/>
  <c r="P745" i="19"/>
  <c r="Q745" i="19"/>
  <c r="R745" i="19"/>
  <c r="S745" i="19"/>
  <c r="T745" i="19"/>
  <c r="U745" i="19"/>
  <c r="V745" i="19"/>
  <c r="W745" i="19"/>
  <c r="X745" i="19"/>
  <c r="Y745" i="19"/>
  <c r="Z745" i="19"/>
  <c r="AA745" i="19"/>
  <c r="AB745" i="19"/>
  <c r="AC745" i="19"/>
  <c r="AD745" i="19"/>
  <c r="AE745" i="19"/>
  <c r="AF745" i="19"/>
  <c r="AG745" i="19"/>
  <c r="AH745" i="19"/>
  <c r="AI745" i="19"/>
  <c r="AJ745" i="19"/>
  <c r="AK745" i="19"/>
  <c r="F699" i="19" l="1"/>
  <c r="G699" i="19"/>
  <c r="H699" i="19"/>
  <c r="I699" i="19"/>
  <c r="J699" i="19"/>
  <c r="K699" i="19"/>
  <c r="L699" i="19"/>
  <c r="M699" i="19"/>
  <c r="N699" i="19"/>
  <c r="O699" i="19"/>
  <c r="P699" i="19"/>
  <c r="Q699" i="19"/>
  <c r="R699" i="19"/>
  <c r="S699" i="19"/>
  <c r="T699" i="19"/>
  <c r="U699" i="19"/>
  <c r="V699" i="19"/>
  <c r="W699" i="19"/>
  <c r="X699" i="19"/>
  <c r="Y699" i="19"/>
  <c r="Z699" i="19"/>
  <c r="AA699" i="19"/>
  <c r="AB699" i="19"/>
  <c r="AC699" i="19"/>
  <c r="AD699" i="19"/>
  <c r="AE699" i="19"/>
  <c r="AF699" i="19"/>
  <c r="AG699" i="19"/>
  <c r="AH699" i="19"/>
  <c r="AI699" i="19"/>
  <c r="AJ699" i="19"/>
  <c r="AK699" i="19"/>
  <c r="F685" i="19" l="1"/>
  <c r="G685" i="19"/>
  <c r="H685" i="19"/>
  <c r="I685" i="19"/>
  <c r="J685" i="19"/>
  <c r="K685" i="19"/>
  <c r="L685" i="19"/>
  <c r="M685" i="19"/>
  <c r="N685" i="19"/>
  <c r="O685" i="19"/>
  <c r="P685" i="19"/>
  <c r="Q685" i="19"/>
  <c r="R685" i="19"/>
  <c r="S685" i="19"/>
  <c r="T685" i="19"/>
  <c r="U685" i="19"/>
  <c r="V685" i="19"/>
  <c r="W685" i="19"/>
  <c r="X685" i="19"/>
  <c r="Y685" i="19"/>
  <c r="Z685" i="19"/>
  <c r="AA685" i="19"/>
  <c r="AB685" i="19"/>
  <c r="AC685" i="19"/>
  <c r="AD685" i="19"/>
  <c r="AE685" i="19"/>
  <c r="AF685" i="19"/>
  <c r="AG685" i="19"/>
  <c r="AH685" i="19"/>
  <c r="AI685" i="19"/>
  <c r="AJ685" i="19"/>
  <c r="AK685" i="19"/>
  <c r="F607" i="19" l="1"/>
  <c r="G607" i="19"/>
  <c r="H607" i="19"/>
  <c r="I607" i="19"/>
  <c r="J607" i="19"/>
  <c r="K607" i="19"/>
  <c r="L607" i="19"/>
  <c r="M607" i="19"/>
  <c r="N607" i="19"/>
  <c r="O607" i="19"/>
  <c r="P607" i="19"/>
  <c r="Q607" i="19"/>
  <c r="R607" i="19"/>
  <c r="S607" i="19"/>
  <c r="T607" i="19"/>
  <c r="U607" i="19"/>
  <c r="V607" i="19"/>
  <c r="W607" i="19"/>
  <c r="X607" i="19"/>
  <c r="Y607" i="19"/>
  <c r="Z607" i="19"/>
  <c r="AA607" i="19"/>
  <c r="AB607" i="19"/>
  <c r="AC607" i="19"/>
  <c r="AD607" i="19"/>
  <c r="AE607" i="19"/>
  <c r="AF607" i="19"/>
  <c r="AG607" i="19"/>
  <c r="AH607" i="19"/>
  <c r="AI607" i="19"/>
  <c r="AJ607" i="19"/>
  <c r="AK607" i="19"/>
  <c r="F568" i="19" l="1"/>
  <c r="G568" i="19"/>
  <c r="H568" i="19"/>
  <c r="I568" i="19"/>
  <c r="J568" i="19"/>
  <c r="K568" i="19"/>
  <c r="L568" i="19"/>
  <c r="M568" i="19"/>
  <c r="N568" i="19"/>
  <c r="O568" i="19"/>
  <c r="P568" i="19"/>
  <c r="Q568" i="19"/>
  <c r="R568" i="19"/>
  <c r="S568" i="19"/>
  <c r="T568" i="19"/>
  <c r="U568" i="19"/>
  <c r="V568" i="19"/>
  <c r="W568" i="19"/>
  <c r="X568" i="19"/>
  <c r="Y568" i="19"/>
  <c r="Z568" i="19"/>
  <c r="AA568" i="19"/>
  <c r="AB568" i="19"/>
  <c r="AC568" i="19"/>
  <c r="AD568" i="19"/>
  <c r="AE568" i="19"/>
  <c r="AF568" i="19"/>
  <c r="AG568" i="19"/>
  <c r="AH568" i="19"/>
  <c r="AI568" i="19"/>
  <c r="AJ568" i="19"/>
  <c r="AK568" i="19"/>
  <c r="F382" i="19" l="1"/>
  <c r="G382" i="19"/>
  <c r="H382" i="19"/>
  <c r="I382" i="19"/>
  <c r="J382" i="19"/>
  <c r="K382" i="19"/>
  <c r="L382" i="19"/>
  <c r="M382" i="19"/>
  <c r="N382" i="19"/>
  <c r="O382" i="19"/>
  <c r="P382" i="19"/>
  <c r="Q382" i="19"/>
  <c r="R382" i="19"/>
  <c r="S382" i="19"/>
  <c r="T382" i="19"/>
  <c r="U382" i="19"/>
  <c r="V382" i="19"/>
  <c r="W382" i="19"/>
  <c r="X382" i="19"/>
  <c r="Y382" i="19"/>
  <c r="Z382" i="19"/>
  <c r="AA382" i="19"/>
  <c r="AB382" i="19"/>
  <c r="AC382" i="19"/>
  <c r="AD382" i="19"/>
  <c r="AE382" i="19"/>
  <c r="AF382" i="19"/>
  <c r="AG382" i="19"/>
  <c r="AH382" i="19"/>
  <c r="AI382" i="19"/>
  <c r="AJ382" i="19"/>
  <c r="AK382" i="19"/>
  <c r="F227" i="19" l="1"/>
  <c r="G227" i="19"/>
  <c r="H227" i="19"/>
  <c r="I227" i="19"/>
  <c r="J227" i="19"/>
  <c r="K227" i="19"/>
  <c r="L227" i="19"/>
  <c r="M227" i="19"/>
  <c r="N227" i="19"/>
  <c r="O227" i="19"/>
  <c r="P227" i="19"/>
  <c r="Q227" i="19"/>
  <c r="R227" i="19"/>
  <c r="S227" i="19"/>
  <c r="T227" i="19"/>
  <c r="U227" i="19"/>
  <c r="V227" i="19"/>
  <c r="W227" i="19"/>
  <c r="X227" i="19"/>
  <c r="Y227" i="19"/>
  <c r="Z227" i="19"/>
  <c r="AA227" i="19"/>
  <c r="AB227" i="19"/>
  <c r="AC227" i="19"/>
  <c r="AD227" i="19"/>
  <c r="AE227" i="19"/>
  <c r="AF227" i="19"/>
  <c r="AG227" i="19"/>
  <c r="AH227" i="19"/>
  <c r="AI227" i="19"/>
  <c r="AJ227" i="19"/>
  <c r="AK227" i="19"/>
  <c r="F164" i="19" l="1"/>
  <c r="G164" i="19"/>
  <c r="H164" i="19"/>
  <c r="I164" i="19"/>
  <c r="J164" i="19"/>
  <c r="K164" i="19"/>
  <c r="L164" i="19"/>
  <c r="M164" i="19"/>
  <c r="N164" i="19"/>
  <c r="O164" i="19"/>
  <c r="P164" i="19"/>
  <c r="Q164" i="19"/>
  <c r="R164" i="19"/>
  <c r="S164" i="19"/>
  <c r="T164" i="19"/>
  <c r="U164" i="19"/>
  <c r="V164" i="19"/>
  <c r="W164" i="19"/>
  <c r="X164" i="19"/>
  <c r="Y164" i="19"/>
  <c r="Z164" i="19"/>
  <c r="AA164" i="19"/>
  <c r="AB164" i="19"/>
  <c r="AC164" i="19"/>
  <c r="AD164" i="19"/>
  <c r="AE164" i="19"/>
  <c r="AF164" i="19"/>
  <c r="AG164" i="19"/>
  <c r="AH164" i="19"/>
  <c r="AI164" i="19"/>
  <c r="AJ164" i="19"/>
  <c r="AK164" i="19"/>
  <c r="F63" i="19" l="1"/>
  <c r="G63" i="19"/>
  <c r="H63" i="19"/>
  <c r="I63" i="19"/>
  <c r="J63" i="19"/>
  <c r="K63" i="19"/>
  <c r="L63" i="19"/>
  <c r="M63" i="19"/>
  <c r="N63" i="19"/>
  <c r="O63" i="19"/>
  <c r="P63" i="19"/>
  <c r="Q63" i="19"/>
  <c r="R63" i="19"/>
  <c r="S63" i="19"/>
  <c r="T63" i="19"/>
  <c r="U63" i="19"/>
  <c r="V63" i="19"/>
  <c r="W63" i="19"/>
  <c r="X63" i="19"/>
  <c r="Y63" i="19"/>
  <c r="Z63" i="19"/>
  <c r="AA63" i="19"/>
  <c r="AB63" i="19"/>
  <c r="AC63" i="19"/>
  <c r="AD63" i="19"/>
  <c r="AE63" i="19"/>
  <c r="AF63" i="19"/>
  <c r="AG63" i="19"/>
  <c r="AH63" i="19"/>
  <c r="AI63" i="19"/>
  <c r="AJ63" i="19"/>
  <c r="AK63" i="19"/>
  <c r="F17" i="20" l="1"/>
  <c r="G17" i="20"/>
  <c r="H17" i="20"/>
  <c r="I17" i="20"/>
  <c r="J17" i="20"/>
  <c r="L17" i="20"/>
  <c r="M17" i="20"/>
  <c r="N17" i="20"/>
  <c r="O17" i="20"/>
  <c r="P17" i="20"/>
  <c r="Q17" i="20"/>
  <c r="R17" i="20"/>
  <c r="S17" i="20"/>
  <c r="T17" i="20"/>
  <c r="U17" i="20"/>
  <c r="V17" i="20"/>
  <c r="W17" i="20"/>
  <c r="X17" i="20"/>
  <c r="Y17" i="20"/>
  <c r="Z17" i="20"/>
  <c r="AA17" i="20"/>
  <c r="AB17" i="20"/>
  <c r="AC17" i="20"/>
  <c r="AD17" i="20"/>
  <c r="AE17" i="20"/>
  <c r="AF17" i="20"/>
  <c r="AG17" i="20"/>
  <c r="AH17" i="20"/>
  <c r="AI17" i="20"/>
  <c r="AJ17" i="20"/>
  <c r="AK17" i="20"/>
  <c r="AL17" i="20"/>
  <c r="AM17" i="20"/>
  <c r="AN17" i="20"/>
  <c r="AO17" i="20"/>
  <c r="AP17" i="20"/>
  <c r="AQ17" i="20"/>
  <c r="E17" i="20"/>
  <c r="F478" i="2" l="1"/>
  <c r="E478" i="2"/>
  <c r="D478" i="2"/>
  <c r="C478" i="2"/>
  <c r="F474" i="2"/>
  <c r="E474" i="2"/>
  <c r="D474" i="2"/>
  <c r="C474" i="2"/>
  <c r="F446" i="2"/>
  <c r="E446" i="2"/>
  <c r="D446" i="2"/>
  <c r="C446" i="2"/>
  <c r="F442" i="2"/>
  <c r="E442" i="2"/>
  <c r="D442" i="2"/>
  <c r="C442" i="2"/>
  <c r="F435" i="2"/>
  <c r="E435" i="2"/>
  <c r="D435" i="2"/>
  <c r="C435" i="2"/>
  <c r="F421" i="2"/>
  <c r="E421" i="2"/>
  <c r="D421" i="2"/>
  <c r="C421" i="2"/>
  <c r="F401" i="2"/>
  <c r="E401" i="2"/>
  <c r="D401" i="2"/>
  <c r="C401" i="2"/>
  <c r="F357" i="2"/>
  <c r="E357" i="2"/>
  <c r="D357" i="2"/>
  <c r="C357" i="2"/>
  <c r="F351" i="2"/>
  <c r="E351" i="2"/>
  <c r="D351" i="2"/>
  <c r="C351" i="2"/>
  <c r="F344" i="2"/>
  <c r="E344" i="2"/>
  <c r="D344" i="2"/>
  <c r="C344" i="2"/>
  <c r="F340" i="2"/>
  <c r="E340" i="2"/>
  <c r="D340" i="2"/>
  <c r="C340" i="2"/>
  <c r="F331" i="2"/>
  <c r="E331" i="2"/>
  <c r="D331" i="2"/>
  <c r="C331" i="2"/>
  <c r="F286" i="2"/>
  <c r="E286" i="2"/>
  <c r="D286" i="2"/>
  <c r="C286" i="2"/>
  <c r="F278" i="2"/>
  <c r="E278" i="2"/>
  <c r="D278" i="2"/>
  <c r="C278" i="2"/>
  <c r="F265" i="2"/>
  <c r="E265" i="2"/>
  <c r="D265" i="2"/>
  <c r="C265" i="2"/>
  <c r="F256" i="2"/>
  <c r="E256" i="2"/>
  <c r="D256" i="2"/>
  <c r="C256" i="2"/>
  <c r="F249" i="2"/>
  <c r="E249" i="2"/>
  <c r="D249" i="2"/>
  <c r="C249" i="2"/>
  <c r="F233" i="2"/>
  <c r="E233" i="2"/>
  <c r="D233" i="2"/>
  <c r="C233" i="2"/>
  <c r="F226" i="2"/>
  <c r="E226" i="2"/>
  <c r="D226" i="2"/>
  <c r="C226" i="2"/>
  <c r="F205" i="2"/>
  <c r="E205" i="2"/>
  <c r="D205" i="2"/>
  <c r="C205" i="2"/>
  <c r="F198" i="2"/>
  <c r="E198" i="2"/>
  <c r="D198" i="2"/>
  <c r="C198" i="2"/>
  <c r="F178" i="2"/>
  <c r="E178" i="2"/>
  <c r="D178" i="2"/>
  <c r="C178" i="2"/>
  <c r="F144" i="2"/>
  <c r="E144" i="2"/>
  <c r="D144" i="2"/>
  <c r="C144" i="2"/>
  <c r="F129" i="2"/>
  <c r="E129" i="2"/>
  <c r="D129" i="2"/>
  <c r="C129" i="2"/>
  <c r="F125" i="2"/>
  <c r="E125" i="2"/>
  <c r="D125" i="2"/>
  <c r="C125" i="2"/>
  <c r="F116" i="2"/>
  <c r="E116" i="2"/>
  <c r="D116" i="2"/>
  <c r="D502" i="2" s="1"/>
  <c r="C116" i="2"/>
  <c r="E94" i="2"/>
  <c r="D94" i="2"/>
  <c r="C94" i="2"/>
  <c r="E83" i="2"/>
  <c r="D83" i="2"/>
  <c r="C83" i="2"/>
  <c r="F58" i="2"/>
  <c r="E58" i="2"/>
  <c r="D58" i="2"/>
  <c r="C58" i="2"/>
  <c r="F53" i="2"/>
  <c r="E53" i="2"/>
  <c r="D53" i="2"/>
  <c r="C53" i="2"/>
  <c r="F39" i="2"/>
  <c r="E39" i="2"/>
  <c r="D39" i="2"/>
  <c r="C39" i="2"/>
  <c r="D501" i="2"/>
  <c r="E501" i="2"/>
  <c r="F501" i="2"/>
  <c r="E502" i="2"/>
  <c r="F502" i="2" l="1"/>
  <c r="C502" i="2"/>
  <c r="G14" i="23"/>
  <c r="G13" i="23"/>
  <c r="G17" i="23" l="1"/>
  <c r="G18" i="23"/>
  <c r="F6" i="23"/>
  <c r="G10" i="23"/>
  <c r="H50" i="17"/>
  <c r="J50" i="17"/>
  <c r="L50" i="17"/>
  <c r="N50" i="17"/>
  <c r="P50" i="17"/>
  <c r="G50" i="17"/>
  <c r="I50" i="17"/>
  <c r="K50" i="17"/>
  <c r="M50" i="17"/>
  <c r="O50" i="17"/>
  <c r="Q50" i="17"/>
  <c r="R50" i="17"/>
  <c r="S50" i="17"/>
  <c r="T50" i="17"/>
  <c r="U50" i="17"/>
  <c r="V50" i="17"/>
  <c r="W50" i="17"/>
  <c r="X50" i="17"/>
  <c r="Y50" i="17"/>
  <c r="Z50" i="17"/>
  <c r="AA50" i="17"/>
  <c r="AB50" i="17"/>
  <c r="AC50" i="17"/>
  <c r="AD50" i="17"/>
  <c r="AE50" i="17"/>
  <c r="AF50" i="17"/>
  <c r="AG50" i="17"/>
  <c r="AH50" i="17"/>
  <c r="AI50" i="17"/>
  <c r="AJ50" i="17"/>
  <c r="AK50" i="17"/>
  <c r="AL50" i="17"/>
  <c r="AM50" i="17"/>
  <c r="G20" i="20" l="1"/>
  <c r="G16" i="23" l="1"/>
  <c r="G15" i="23"/>
  <c r="G9" i="23"/>
  <c r="G8" i="23"/>
  <c r="G6" i="23"/>
  <c r="D852" i="19" l="1"/>
  <c r="F850" i="19"/>
  <c r="F852" i="19" s="1"/>
  <c r="G850" i="19"/>
  <c r="G852" i="19" s="1"/>
  <c r="H850" i="19"/>
  <c r="H852" i="19" s="1"/>
  <c r="I850" i="19"/>
  <c r="I852" i="19" s="1"/>
  <c r="J850" i="19"/>
  <c r="J852" i="19" s="1"/>
  <c r="K850" i="19"/>
  <c r="K852" i="19" s="1"/>
  <c r="L850" i="19"/>
  <c r="L852" i="19" s="1"/>
  <c r="M850" i="19"/>
  <c r="M852" i="19" s="1"/>
  <c r="N850" i="19"/>
  <c r="N852" i="19" s="1"/>
  <c r="O850" i="19"/>
  <c r="O852" i="19" s="1"/>
  <c r="P850" i="19"/>
  <c r="P852" i="19" s="1"/>
  <c r="Q850" i="19"/>
  <c r="Q852" i="19" s="1"/>
  <c r="R850" i="19"/>
  <c r="R852" i="19" s="1"/>
  <c r="S850" i="19"/>
  <c r="S852" i="19" s="1"/>
  <c r="T850" i="19"/>
  <c r="T852" i="19" s="1"/>
  <c r="U850" i="19"/>
  <c r="U852" i="19" s="1"/>
  <c r="V850" i="19"/>
  <c r="V852" i="19" s="1"/>
  <c r="W850" i="19"/>
  <c r="W852" i="19" s="1"/>
  <c r="X850" i="19"/>
  <c r="X852" i="19" s="1"/>
  <c r="Y850" i="19"/>
  <c r="Y852" i="19" s="1"/>
  <c r="Z850" i="19"/>
  <c r="Z852" i="19" s="1"/>
  <c r="AA850" i="19"/>
  <c r="AA852" i="19" s="1"/>
  <c r="AB850" i="19"/>
  <c r="AB852" i="19" s="1"/>
  <c r="AC850" i="19"/>
  <c r="AC852" i="19" s="1"/>
  <c r="AD850" i="19"/>
  <c r="AD852" i="19" s="1"/>
  <c r="AE850" i="19"/>
  <c r="AE852" i="19" s="1"/>
  <c r="AF850" i="19"/>
  <c r="AF852" i="19" s="1"/>
  <c r="AG850" i="19"/>
  <c r="AG852" i="19" s="1"/>
  <c r="AH850" i="19"/>
  <c r="AH852" i="19" s="1"/>
  <c r="AI850" i="19"/>
  <c r="AI852" i="19" s="1"/>
  <c r="AJ850" i="19"/>
  <c r="AJ852" i="19" s="1"/>
  <c r="AK850" i="19"/>
  <c r="AK852" i="19" s="1"/>
  <c r="E852" i="19"/>
  <c r="D827" i="19"/>
  <c r="F825" i="19"/>
  <c r="F827" i="19" s="1"/>
  <c r="G825" i="19"/>
  <c r="G827" i="19" s="1"/>
  <c r="H825" i="19"/>
  <c r="H827" i="19" s="1"/>
  <c r="I825" i="19"/>
  <c r="I827" i="19" s="1"/>
  <c r="J825" i="19"/>
  <c r="J827" i="19" s="1"/>
  <c r="K825" i="19"/>
  <c r="K827" i="19" s="1"/>
  <c r="L825" i="19"/>
  <c r="L827" i="19" s="1"/>
  <c r="M825" i="19"/>
  <c r="M827" i="19" s="1"/>
  <c r="N825" i="19"/>
  <c r="N827" i="19" s="1"/>
  <c r="O825" i="19"/>
  <c r="O827" i="19" s="1"/>
  <c r="P825" i="19"/>
  <c r="P827" i="19" s="1"/>
  <c r="Q825" i="19"/>
  <c r="Q827" i="19" s="1"/>
  <c r="R825" i="19"/>
  <c r="R827" i="19" s="1"/>
  <c r="S825" i="19"/>
  <c r="S827" i="19" s="1"/>
  <c r="T825" i="19"/>
  <c r="T827" i="19" s="1"/>
  <c r="U825" i="19"/>
  <c r="U827" i="19" s="1"/>
  <c r="V825" i="19"/>
  <c r="V827" i="19" s="1"/>
  <c r="W825" i="19"/>
  <c r="W827" i="19" s="1"/>
  <c r="X825" i="19"/>
  <c r="X827" i="19" s="1"/>
  <c r="Y825" i="19"/>
  <c r="Y827" i="19" s="1"/>
  <c r="Z825" i="19"/>
  <c r="Z827" i="19" s="1"/>
  <c r="AA825" i="19"/>
  <c r="AA827" i="19" s="1"/>
  <c r="AB825" i="19"/>
  <c r="AB827" i="19" s="1"/>
  <c r="AC825" i="19"/>
  <c r="AC827" i="19" s="1"/>
  <c r="AD825" i="19"/>
  <c r="AD827" i="19" s="1"/>
  <c r="AE825" i="19"/>
  <c r="AE827" i="19" s="1"/>
  <c r="AF825" i="19"/>
  <c r="AF827" i="19" s="1"/>
  <c r="AG825" i="19"/>
  <c r="AG827" i="19" s="1"/>
  <c r="AH825" i="19"/>
  <c r="AH827" i="19" s="1"/>
  <c r="AI825" i="19"/>
  <c r="AI827" i="19" s="1"/>
  <c r="AJ825" i="19"/>
  <c r="AJ827" i="19" s="1"/>
  <c r="AK825" i="19"/>
  <c r="AK827" i="19" s="1"/>
  <c r="E827" i="19"/>
  <c r="D801" i="19"/>
  <c r="F799" i="19"/>
  <c r="F801" i="19" s="1"/>
  <c r="G799" i="19"/>
  <c r="G801" i="19" s="1"/>
  <c r="H799" i="19"/>
  <c r="H801" i="19" s="1"/>
  <c r="I799" i="19"/>
  <c r="I801" i="19" s="1"/>
  <c r="J799" i="19"/>
  <c r="J801" i="19" s="1"/>
  <c r="K799" i="19"/>
  <c r="K801" i="19" s="1"/>
  <c r="L799" i="19"/>
  <c r="L801" i="19" s="1"/>
  <c r="M799" i="19"/>
  <c r="M801" i="19" s="1"/>
  <c r="N799" i="19"/>
  <c r="N801" i="19" s="1"/>
  <c r="O799" i="19"/>
  <c r="O801" i="19" s="1"/>
  <c r="P799" i="19"/>
  <c r="P801" i="19" s="1"/>
  <c r="Q799" i="19"/>
  <c r="Q801" i="19" s="1"/>
  <c r="R799" i="19"/>
  <c r="R801" i="19" s="1"/>
  <c r="S799" i="19"/>
  <c r="S801" i="19" s="1"/>
  <c r="T799" i="19"/>
  <c r="T801" i="19" s="1"/>
  <c r="U799" i="19"/>
  <c r="U801" i="19" s="1"/>
  <c r="V799" i="19"/>
  <c r="V801" i="19" s="1"/>
  <c r="W799" i="19"/>
  <c r="W801" i="19" s="1"/>
  <c r="X799" i="19"/>
  <c r="X801" i="19" s="1"/>
  <c r="Y799" i="19"/>
  <c r="Y801" i="19" s="1"/>
  <c r="Z799" i="19"/>
  <c r="Z801" i="19" s="1"/>
  <c r="AA799" i="19"/>
  <c r="AA801" i="19" s="1"/>
  <c r="AB799" i="19"/>
  <c r="AB801" i="19" s="1"/>
  <c r="AC799" i="19"/>
  <c r="AC801" i="19" s="1"/>
  <c r="AD799" i="19"/>
  <c r="AD801" i="19" s="1"/>
  <c r="AE799" i="19"/>
  <c r="AE801" i="19" s="1"/>
  <c r="AF799" i="19"/>
  <c r="AF801" i="19" s="1"/>
  <c r="AG799" i="19"/>
  <c r="AG801" i="19" s="1"/>
  <c r="AH799" i="19"/>
  <c r="AH801" i="19" s="1"/>
  <c r="AI799" i="19"/>
  <c r="AI801" i="19" s="1"/>
  <c r="AJ799" i="19"/>
  <c r="AJ801" i="19" s="1"/>
  <c r="AK799" i="19"/>
  <c r="AK801" i="19" s="1"/>
  <c r="E801" i="19"/>
  <c r="D747" i="19"/>
  <c r="F747" i="19"/>
  <c r="G747" i="19"/>
  <c r="H747" i="19"/>
  <c r="I747" i="19"/>
  <c r="J747" i="19"/>
  <c r="K747" i="19"/>
  <c r="L747" i="19"/>
  <c r="M747" i="19"/>
  <c r="N747" i="19"/>
  <c r="O747" i="19"/>
  <c r="P747" i="19"/>
  <c r="Q747" i="19"/>
  <c r="R747" i="19"/>
  <c r="S747" i="19"/>
  <c r="T747" i="19"/>
  <c r="U747" i="19"/>
  <c r="V747" i="19"/>
  <c r="W747" i="19"/>
  <c r="X747" i="19"/>
  <c r="Y747" i="19"/>
  <c r="Z747" i="19"/>
  <c r="AA747" i="19"/>
  <c r="AB747" i="19"/>
  <c r="AC747" i="19"/>
  <c r="AD747" i="19"/>
  <c r="AE747" i="19"/>
  <c r="AF747" i="19"/>
  <c r="AG747" i="19"/>
  <c r="AH747" i="19"/>
  <c r="AI747" i="19"/>
  <c r="AJ747" i="19"/>
  <c r="AK747" i="19"/>
  <c r="E747" i="19"/>
  <c r="F733" i="19"/>
  <c r="G733" i="19"/>
  <c r="H733" i="19"/>
  <c r="I733" i="19"/>
  <c r="J733" i="19"/>
  <c r="K733" i="19"/>
  <c r="L733" i="19"/>
  <c r="M733" i="19"/>
  <c r="N733" i="19"/>
  <c r="O733" i="19"/>
  <c r="P733" i="19"/>
  <c r="Q733" i="19"/>
  <c r="R733" i="19"/>
  <c r="S733" i="19"/>
  <c r="T733" i="19"/>
  <c r="U733" i="19"/>
  <c r="V733" i="19"/>
  <c r="W733" i="19"/>
  <c r="X733" i="19"/>
  <c r="Y733" i="19"/>
  <c r="Z733" i="19"/>
  <c r="AA733" i="19"/>
  <c r="AB733" i="19"/>
  <c r="AC733" i="19"/>
  <c r="AD733" i="19"/>
  <c r="AE733" i="19"/>
  <c r="AF733" i="19"/>
  <c r="AG733" i="19"/>
  <c r="AH733" i="19"/>
  <c r="AI733" i="19"/>
  <c r="AJ733" i="19"/>
  <c r="AK733" i="19"/>
  <c r="E733" i="19"/>
  <c r="D701" i="19"/>
  <c r="F701" i="19"/>
  <c r="G701" i="19"/>
  <c r="H701" i="19"/>
  <c r="I701" i="19"/>
  <c r="J701" i="19"/>
  <c r="K701" i="19"/>
  <c r="L701" i="19"/>
  <c r="M701" i="19"/>
  <c r="N701" i="19"/>
  <c r="O701" i="19"/>
  <c r="P701" i="19"/>
  <c r="Q701" i="19"/>
  <c r="R701" i="19"/>
  <c r="S701" i="19"/>
  <c r="T701" i="19"/>
  <c r="U701" i="19"/>
  <c r="V701" i="19"/>
  <c r="W701" i="19"/>
  <c r="X701" i="19"/>
  <c r="Y701" i="19"/>
  <c r="Z701" i="19"/>
  <c r="AA701" i="19"/>
  <c r="AB701" i="19"/>
  <c r="AC701" i="19"/>
  <c r="AD701" i="19"/>
  <c r="AE701" i="19"/>
  <c r="AF701" i="19"/>
  <c r="AG701" i="19"/>
  <c r="AH701" i="19"/>
  <c r="AI701" i="19"/>
  <c r="AJ701" i="19"/>
  <c r="AK701" i="19"/>
  <c r="E701" i="19"/>
  <c r="D687" i="19"/>
  <c r="F687" i="19"/>
  <c r="G687" i="19"/>
  <c r="H687" i="19"/>
  <c r="I687" i="19"/>
  <c r="J687" i="19"/>
  <c r="K687" i="19"/>
  <c r="L687" i="19"/>
  <c r="M687" i="19"/>
  <c r="N687" i="19"/>
  <c r="O687" i="19"/>
  <c r="P687" i="19"/>
  <c r="Q687" i="19"/>
  <c r="R687" i="19"/>
  <c r="S687" i="19"/>
  <c r="T687" i="19"/>
  <c r="U687" i="19"/>
  <c r="V687" i="19"/>
  <c r="W687" i="19"/>
  <c r="X687" i="19"/>
  <c r="Y687" i="19"/>
  <c r="Z687" i="19"/>
  <c r="AA687" i="19"/>
  <c r="AB687" i="19"/>
  <c r="AC687" i="19"/>
  <c r="AD687" i="19"/>
  <c r="AE687" i="19"/>
  <c r="AF687" i="19"/>
  <c r="AG687" i="19"/>
  <c r="AH687" i="19"/>
  <c r="AI687" i="19"/>
  <c r="AJ687" i="19"/>
  <c r="AK687" i="19"/>
  <c r="E687" i="19"/>
  <c r="D661" i="19"/>
  <c r="F659" i="19"/>
  <c r="F661" i="19" s="1"/>
  <c r="G659" i="19"/>
  <c r="G661" i="19" s="1"/>
  <c r="H659" i="19"/>
  <c r="H661" i="19" s="1"/>
  <c r="I659" i="19"/>
  <c r="I661" i="19" s="1"/>
  <c r="J659" i="19"/>
  <c r="J661" i="19" s="1"/>
  <c r="K659" i="19"/>
  <c r="K661" i="19" s="1"/>
  <c r="L659" i="19"/>
  <c r="L661" i="19" s="1"/>
  <c r="M659" i="19"/>
  <c r="M661" i="19" s="1"/>
  <c r="N659" i="19"/>
  <c r="N661" i="19" s="1"/>
  <c r="O659" i="19"/>
  <c r="O661" i="19" s="1"/>
  <c r="P659" i="19"/>
  <c r="P661" i="19" s="1"/>
  <c r="Q659" i="19"/>
  <c r="Q661" i="19" s="1"/>
  <c r="R659" i="19"/>
  <c r="R661" i="19" s="1"/>
  <c r="S659" i="19"/>
  <c r="S661" i="19" s="1"/>
  <c r="T659" i="19"/>
  <c r="T661" i="19" s="1"/>
  <c r="U659" i="19"/>
  <c r="U661" i="19" s="1"/>
  <c r="V659" i="19"/>
  <c r="V661" i="19" s="1"/>
  <c r="W659" i="19"/>
  <c r="W661" i="19" s="1"/>
  <c r="X659" i="19"/>
  <c r="X661" i="19" s="1"/>
  <c r="Y659" i="19"/>
  <c r="Y661" i="19" s="1"/>
  <c r="Z659" i="19"/>
  <c r="Z661" i="19" s="1"/>
  <c r="AA659" i="19"/>
  <c r="AA661" i="19" s="1"/>
  <c r="AB659" i="19"/>
  <c r="AB661" i="19" s="1"/>
  <c r="AC659" i="19"/>
  <c r="AC661" i="19" s="1"/>
  <c r="AD659" i="19"/>
  <c r="AD661" i="19" s="1"/>
  <c r="AE659" i="19"/>
  <c r="AE661" i="19" s="1"/>
  <c r="AF659" i="19"/>
  <c r="AF661" i="19" s="1"/>
  <c r="AG659" i="19"/>
  <c r="AG661" i="19" s="1"/>
  <c r="AH659" i="19"/>
  <c r="AH661" i="19" s="1"/>
  <c r="AI659" i="19"/>
  <c r="AI661" i="19" s="1"/>
  <c r="AJ659" i="19"/>
  <c r="AJ661" i="19" s="1"/>
  <c r="AK659" i="19"/>
  <c r="AK661" i="19" s="1"/>
  <c r="E661" i="19"/>
  <c r="D645" i="19"/>
  <c r="F643" i="19"/>
  <c r="F645" i="19" s="1"/>
  <c r="G643" i="19"/>
  <c r="G645" i="19" s="1"/>
  <c r="H643" i="19"/>
  <c r="H645" i="19" s="1"/>
  <c r="I643" i="19"/>
  <c r="I645" i="19" s="1"/>
  <c r="J643" i="19"/>
  <c r="J645" i="19" s="1"/>
  <c r="K643" i="19"/>
  <c r="K645" i="19" s="1"/>
  <c r="L643" i="19"/>
  <c r="L645" i="19" s="1"/>
  <c r="M643" i="19"/>
  <c r="M645" i="19" s="1"/>
  <c r="N643" i="19"/>
  <c r="N645" i="19" s="1"/>
  <c r="O643" i="19"/>
  <c r="O645" i="19" s="1"/>
  <c r="P643" i="19"/>
  <c r="P645" i="19" s="1"/>
  <c r="Q643" i="19"/>
  <c r="Q645" i="19" s="1"/>
  <c r="R643" i="19"/>
  <c r="R645" i="19" s="1"/>
  <c r="S643" i="19"/>
  <c r="S645" i="19" s="1"/>
  <c r="T643" i="19"/>
  <c r="T645" i="19" s="1"/>
  <c r="U643" i="19"/>
  <c r="U645" i="19" s="1"/>
  <c r="V643" i="19"/>
  <c r="V645" i="19" s="1"/>
  <c r="W643" i="19"/>
  <c r="W645" i="19" s="1"/>
  <c r="X643" i="19"/>
  <c r="X645" i="19" s="1"/>
  <c r="Y643" i="19"/>
  <c r="Y645" i="19" s="1"/>
  <c r="Z643" i="19"/>
  <c r="Z645" i="19" s="1"/>
  <c r="AA643" i="19"/>
  <c r="AA645" i="19" s="1"/>
  <c r="AB643" i="19"/>
  <c r="AB645" i="19" s="1"/>
  <c r="AC643" i="19"/>
  <c r="AC645" i="19" s="1"/>
  <c r="AD643" i="19"/>
  <c r="AD645" i="19" s="1"/>
  <c r="AE643" i="19"/>
  <c r="AE645" i="19" s="1"/>
  <c r="AF643" i="19"/>
  <c r="AF645" i="19" s="1"/>
  <c r="AG643" i="19"/>
  <c r="AG645" i="19" s="1"/>
  <c r="AH643" i="19"/>
  <c r="AH645" i="19" s="1"/>
  <c r="AI643" i="19"/>
  <c r="AI645" i="19" s="1"/>
  <c r="AJ643" i="19"/>
  <c r="AJ645" i="19" s="1"/>
  <c r="AK643" i="19"/>
  <c r="AK645" i="19" s="1"/>
  <c r="E645" i="19"/>
  <c r="D626" i="19"/>
  <c r="F624" i="19"/>
  <c r="F626" i="19" s="1"/>
  <c r="G624" i="19"/>
  <c r="G626" i="19" s="1"/>
  <c r="H624" i="19"/>
  <c r="H626" i="19" s="1"/>
  <c r="I624" i="19"/>
  <c r="I626" i="19" s="1"/>
  <c r="J624" i="19"/>
  <c r="J626" i="19" s="1"/>
  <c r="K624" i="19"/>
  <c r="K626" i="19" s="1"/>
  <c r="L624" i="19"/>
  <c r="L626" i="19" s="1"/>
  <c r="M624" i="19"/>
  <c r="M626" i="19" s="1"/>
  <c r="N624" i="19"/>
  <c r="N626" i="19" s="1"/>
  <c r="O624" i="19"/>
  <c r="O626" i="19" s="1"/>
  <c r="P624" i="19"/>
  <c r="P626" i="19" s="1"/>
  <c r="Q624" i="19"/>
  <c r="Q626" i="19" s="1"/>
  <c r="R624" i="19"/>
  <c r="R626" i="19" s="1"/>
  <c r="S624" i="19"/>
  <c r="S626" i="19" s="1"/>
  <c r="T624" i="19"/>
  <c r="T626" i="19" s="1"/>
  <c r="U624" i="19"/>
  <c r="U626" i="19" s="1"/>
  <c r="V624" i="19"/>
  <c r="V626" i="19" s="1"/>
  <c r="W624" i="19"/>
  <c r="W626" i="19" s="1"/>
  <c r="X624" i="19"/>
  <c r="X626" i="19" s="1"/>
  <c r="Y624" i="19"/>
  <c r="Y626" i="19" s="1"/>
  <c r="Z624" i="19"/>
  <c r="Z626" i="19" s="1"/>
  <c r="AA624" i="19"/>
  <c r="AA626" i="19" s="1"/>
  <c r="AB624" i="19"/>
  <c r="AB626" i="19" s="1"/>
  <c r="AC624" i="19"/>
  <c r="AC626" i="19" s="1"/>
  <c r="AD624" i="19"/>
  <c r="AD626" i="19" s="1"/>
  <c r="AE624" i="19"/>
  <c r="AE626" i="19" s="1"/>
  <c r="AF624" i="19"/>
  <c r="AF626" i="19" s="1"/>
  <c r="AG624" i="19"/>
  <c r="AG626" i="19" s="1"/>
  <c r="AH624" i="19"/>
  <c r="AH626" i="19" s="1"/>
  <c r="AI624" i="19"/>
  <c r="AI626" i="19" s="1"/>
  <c r="AJ624" i="19"/>
  <c r="AJ626" i="19" s="1"/>
  <c r="AK624" i="19"/>
  <c r="AK626" i="19" s="1"/>
  <c r="E626" i="19"/>
  <c r="D609" i="19"/>
  <c r="F609" i="19"/>
  <c r="G609" i="19"/>
  <c r="H609" i="19"/>
  <c r="I609" i="19"/>
  <c r="J609" i="19"/>
  <c r="K609" i="19"/>
  <c r="L609" i="19"/>
  <c r="M609" i="19"/>
  <c r="N609" i="19"/>
  <c r="O609" i="19"/>
  <c r="P609" i="19"/>
  <c r="Q609" i="19"/>
  <c r="R609" i="19"/>
  <c r="S609" i="19"/>
  <c r="T609" i="19"/>
  <c r="U609" i="19"/>
  <c r="V609" i="19"/>
  <c r="W609" i="19"/>
  <c r="X609" i="19"/>
  <c r="Y609" i="19"/>
  <c r="Z609" i="19"/>
  <c r="AA609" i="19"/>
  <c r="AB609" i="19"/>
  <c r="AC609" i="19"/>
  <c r="AD609" i="19"/>
  <c r="AE609" i="19"/>
  <c r="AF609" i="19"/>
  <c r="AG609" i="19"/>
  <c r="AH609" i="19"/>
  <c r="AI609" i="19"/>
  <c r="AJ609" i="19"/>
  <c r="AK609" i="19"/>
  <c r="E609" i="19"/>
  <c r="D591" i="19"/>
  <c r="F589" i="19"/>
  <c r="F591" i="19" s="1"/>
  <c r="G589" i="19"/>
  <c r="G591" i="19" s="1"/>
  <c r="H589" i="19"/>
  <c r="H591" i="19" s="1"/>
  <c r="I589" i="19"/>
  <c r="I591" i="19" s="1"/>
  <c r="J589" i="19"/>
  <c r="J591" i="19" s="1"/>
  <c r="K589" i="19"/>
  <c r="K591" i="19" s="1"/>
  <c r="L589" i="19"/>
  <c r="L591" i="19" s="1"/>
  <c r="M589" i="19"/>
  <c r="M591" i="19" s="1"/>
  <c r="N589" i="19"/>
  <c r="N591" i="19" s="1"/>
  <c r="O589" i="19"/>
  <c r="O591" i="19" s="1"/>
  <c r="P589" i="19"/>
  <c r="P591" i="19" s="1"/>
  <c r="Q589" i="19"/>
  <c r="Q591" i="19" s="1"/>
  <c r="R589" i="19"/>
  <c r="R591" i="19" s="1"/>
  <c r="S589" i="19"/>
  <c r="S591" i="19" s="1"/>
  <c r="T589" i="19"/>
  <c r="T591" i="19" s="1"/>
  <c r="U589" i="19"/>
  <c r="U591" i="19" s="1"/>
  <c r="V589" i="19"/>
  <c r="V591" i="19" s="1"/>
  <c r="W589" i="19"/>
  <c r="W591" i="19" s="1"/>
  <c r="X589" i="19"/>
  <c r="X591" i="19" s="1"/>
  <c r="Y589" i="19"/>
  <c r="Y591" i="19" s="1"/>
  <c r="Z589" i="19"/>
  <c r="Z591" i="19" s="1"/>
  <c r="AA589" i="19"/>
  <c r="AA591" i="19" s="1"/>
  <c r="AB589" i="19"/>
  <c r="AB591" i="19" s="1"/>
  <c r="AC589" i="19"/>
  <c r="AC591" i="19" s="1"/>
  <c r="AD589" i="19"/>
  <c r="AD591" i="19" s="1"/>
  <c r="AE589" i="19"/>
  <c r="AE591" i="19" s="1"/>
  <c r="AF589" i="19"/>
  <c r="AF591" i="19" s="1"/>
  <c r="AG589" i="19"/>
  <c r="AG591" i="19" s="1"/>
  <c r="AH589" i="19"/>
  <c r="AH591" i="19" s="1"/>
  <c r="AI589" i="19"/>
  <c r="AI591" i="19" s="1"/>
  <c r="AJ589" i="19"/>
  <c r="AJ591" i="19" s="1"/>
  <c r="AK589" i="19"/>
  <c r="AK591" i="19" s="1"/>
  <c r="E591" i="19"/>
  <c r="D581" i="19"/>
  <c r="F581" i="19"/>
  <c r="G581" i="19"/>
  <c r="H581" i="19"/>
  <c r="I581" i="19"/>
  <c r="J581" i="19"/>
  <c r="K581" i="19"/>
  <c r="L581" i="19"/>
  <c r="M581" i="19"/>
  <c r="N581" i="19"/>
  <c r="O581" i="19"/>
  <c r="P581" i="19"/>
  <c r="Q581" i="19"/>
  <c r="R581" i="19"/>
  <c r="S581" i="19"/>
  <c r="T581" i="19"/>
  <c r="U581" i="19"/>
  <c r="V581" i="19"/>
  <c r="W581" i="19"/>
  <c r="X581" i="19"/>
  <c r="Y581" i="19"/>
  <c r="Z581" i="19"/>
  <c r="AA581" i="19"/>
  <c r="AB581" i="19"/>
  <c r="AC581" i="19"/>
  <c r="AD581" i="19"/>
  <c r="AE581" i="19"/>
  <c r="AF581" i="19"/>
  <c r="AG581" i="19"/>
  <c r="AH581" i="19"/>
  <c r="AI581" i="19"/>
  <c r="AJ581" i="19"/>
  <c r="AK581" i="19"/>
  <c r="E581" i="19"/>
  <c r="D570" i="19"/>
  <c r="F570" i="19"/>
  <c r="G570" i="19"/>
  <c r="H570" i="19"/>
  <c r="I570" i="19"/>
  <c r="J570" i="19"/>
  <c r="K570" i="19"/>
  <c r="L570" i="19"/>
  <c r="M570" i="19"/>
  <c r="N570" i="19"/>
  <c r="O570" i="19"/>
  <c r="P570" i="19"/>
  <c r="Q570" i="19"/>
  <c r="R570" i="19"/>
  <c r="S570" i="19"/>
  <c r="T570" i="19"/>
  <c r="U570" i="19"/>
  <c r="V570" i="19"/>
  <c r="W570" i="19"/>
  <c r="X570" i="19"/>
  <c r="Y570" i="19"/>
  <c r="Z570" i="19"/>
  <c r="AA570" i="19"/>
  <c r="AB570" i="19"/>
  <c r="AC570" i="19"/>
  <c r="AD570" i="19"/>
  <c r="AE570" i="19"/>
  <c r="AF570" i="19"/>
  <c r="AG570" i="19"/>
  <c r="AH570" i="19"/>
  <c r="AI570" i="19"/>
  <c r="AJ570" i="19"/>
  <c r="AK570" i="19"/>
  <c r="E570" i="19"/>
  <c r="D545" i="19"/>
  <c r="F543" i="19"/>
  <c r="F545" i="19" s="1"/>
  <c r="G543" i="19"/>
  <c r="G545" i="19" s="1"/>
  <c r="H543" i="19"/>
  <c r="H545" i="19" s="1"/>
  <c r="I543" i="19"/>
  <c r="I545" i="19" s="1"/>
  <c r="J543" i="19"/>
  <c r="J545" i="19" s="1"/>
  <c r="K543" i="19"/>
  <c r="K545" i="19" s="1"/>
  <c r="L543" i="19"/>
  <c r="L545" i="19" s="1"/>
  <c r="M543" i="19"/>
  <c r="M545" i="19" s="1"/>
  <c r="N543" i="19"/>
  <c r="N545" i="19" s="1"/>
  <c r="O543" i="19"/>
  <c r="O545" i="19" s="1"/>
  <c r="P543" i="19"/>
  <c r="P545" i="19" s="1"/>
  <c r="Q543" i="19"/>
  <c r="Q545" i="19" s="1"/>
  <c r="R543" i="19"/>
  <c r="R545" i="19" s="1"/>
  <c r="S543" i="19"/>
  <c r="S545" i="19" s="1"/>
  <c r="T543" i="19"/>
  <c r="T545" i="19" s="1"/>
  <c r="U543" i="19"/>
  <c r="U545" i="19" s="1"/>
  <c r="V543" i="19"/>
  <c r="V545" i="19" s="1"/>
  <c r="W543" i="19"/>
  <c r="W545" i="19" s="1"/>
  <c r="X543" i="19"/>
  <c r="X545" i="19" s="1"/>
  <c r="Y543" i="19"/>
  <c r="Y545" i="19" s="1"/>
  <c r="Z543" i="19"/>
  <c r="Z545" i="19" s="1"/>
  <c r="AA543" i="19"/>
  <c r="AA545" i="19" s="1"/>
  <c r="AB543" i="19"/>
  <c r="AB545" i="19" s="1"/>
  <c r="AC543" i="19"/>
  <c r="AC545" i="19" s="1"/>
  <c r="AD543" i="19"/>
  <c r="AD545" i="19" s="1"/>
  <c r="AE543" i="19"/>
  <c r="AE545" i="19" s="1"/>
  <c r="AF543" i="19"/>
  <c r="AF545" i="19" s="1"/>
  <c r="AG543" i="19"/>
  <c r="AG545" i="19" s="1"/>
  <c r="AH543" i="19"/>
  <c r="AH545" i="19" s="1"/>
  <c r="AI543" i="19"/>
  <c r="AI545" i="19" s="1"/>
  <c r="AJ543" i="19"/>
  <c r="AJ545" i="19" s="1"/>
  <c r="AK543" i="19"/>
  <c r="AK545" i="19" s="1"/>
  <c r="E545" i="19"/>
  <c r="D519" i="19"/>
  <c r="F517" i="19"/>
  <c r="F519" i="19" s="1"/>
  <c r="G517" i="19"/>
  <c r="G519" i="19" s="1"/>
  <c r="H517" i="19"/>
  <c r="H519" i="19" s="1"/>
  <c r="I517" i="19"/>
  <c r="I519" i="19" s="1"/>
  <c r="J517" i="19"/>
  <c r="J519" i="19" s="1"/>
  <c r="K517" i="19"/>
  <c r="K519" i="19" s="1"/>
  <c r="L517" i="19"/>
  <c r="L519" i="19" s="1"/>
  <c r="M517" i="19"/>
  <c r="M519" i="19" s="1"/>
  <c r="N517" i="19"/>
  <c r="N519" i="19" s="1"/>
  <c r="O517" i="19"/>
  <c r="O519" i="19" s="1"/>
  <c r="P517" i="19"/>
  <c r="P519" i="19" s="1"/>
  <c r="Q517" i="19"/>
  <c r="Q519" i="19" s="1"/>
  <c r="R517" i="19"/>
  <c r="R519" i="19" s="1"/>
  <c r="S517" i="19"/>
  <c r="S519" i="19" s="1"/>
  <c r="T517" i="19"/>
  <c r="T519" i="19" s="1"/>
  <c r="U517" i="19"/>
  <c r="U519" i="19" s="1"/>
  <c r="V517" i="19"/>
  <c r="V519" i="19" s="1"/>
  <c r="W517" i="19"/>
  <c r="W519" i="19" s="1"/>
  <c r="X517" i="19"/>
  <c r="X519" i="19" s="1"/>
  <c r="Y517" i="19"/>
  <c r="Y519" i="19" s="1"/>
  <c r="Z517" i="19"/>
  <c r="Z519" i="19" s="1"/>
  <c r="AA517" i="19"/>
  <c r="AA519" i="19" s="1"/>
  <c r="AB517" i="19"/>
  <c r="AB519" i="19" s="1"/>
  <c r="AC517" i="19"/>
  <c r="AC519" i="19" s="1"/>
  <c r="AD517" i="19"/>
  <c r="AD519" i="19" s="1"/>
  <c r="AE517" i="19"/>
  <c r="AE519" i="19" s="1"/>
  <c r="AF517" i="19"/>
  <c r="AF519" i="19" s="1"/>
  <c r="AG517" i="19"/>
  <c r="AG519" i="19" s="1"/>
  <c r="AH517" i="19"/>
  <c r="AH519" i="19" s="1"/>
  <c r="AI517" i="19"/>
  <c r="AI519" i="19" s="1"/>
  <c r="AJ517" i="19"/>
  <c r="AJ519" i="19" s="1"/>
  <c r="AK517" i="19"/>
  <c r="AK519" i="19" s="1"/>
  <c r="E519" i="19"/>
  <c r="D501" i="19"/>
  <c r="F499" i="19"/>
  <c r="F501" i="19" s="1"/>
  <c r="G499" i="19"/>
  <c r="G501" i="19" s="1"/>
  <c r="H499" i="19"/>
  <c r="H501" i="19" s="1"/>
  <c r="I499" i="19"/>
  <c r="I501" i="19" s="1"/>
  <c r="J499" i="19"/>
  <c r="J501" i="19" s="1"/>
  <c r="K499" i="19"/>
  <c r="K501" i="19" s="1"/>
  <c r="L499" i="19"/>
  <c r="L501" i="19" s="1"/>
  <c r="M499" i="19"/>
  <c r="M501" i="19" s="1"/>
  <c r="N499" i="19"/>
  <c r="N501" i="19" s="1"/>
  <c r="O499" i="19"/>
  <c r="O501" i="19" s="1"/>
  <c r="P499" i="19"/>
  <c r="P501" i="19" s="1"/>
  <c r="Q499" i="19"/>
  <c r="Q501" i="19" s="1"/>
  <c r="R499" i="19"/>
  <c r="R501" i="19" s="1"/>
  <c r="S499" i="19"/>
  <c r="S501" i="19" s="1"/>
  <c r="T499" i="19"/>
  <c r="T501" i="19" s="1"/>
  <c r="U499" i="19"/>
  <c r="U501" i="19" s="1"/>
  <c r="V499" i="19"/>
  <c r="V501" i="19" s="1"/>
  <c r="W499" i="19"/>
  <c r="W501" i="19" s="1"/>
  <c r="X499" i="19"/>
  <c r="X501" i="19" s="1"/>
  <c r="Y499" i="19"/>
  <c r="Y501" i="19" s="1"/>
  <c r="Z499" i="19"/>
  <c r="Z501" i="19" s="1"/>
  <c r="AA499" i="19"/>
  <c r="AA501" i="19" s="1"/>
  <c r="AB499" i="19"/>
  <c r="AB501" i="19" s="1"/>
  <c r="AC499" i="19"/>
  <c r="AC501" i="19" s="1"/>
  <c r="AD499" i="19"/>
  <c r="AD501" i="19" s="1"/>
  <c r="AE499" i="19"/>
  <c r="AE501" i="19" s="1"/>
  <c r="AF499" i="19"/>
  <c r="AF501" i="19" s="1"/>
  <c r="AG499" i="19"/>
  <c r="AG501" i="19" s="1"/>
  <c r="AH499" i="19"/>
  <c r="AH501" i="19" s="1"/>
  <c r="AI499" i="19"/>
  <c r="AI501" i="19" s="1"/>
  <c r="AJ499" i="19"/>
  <c r="AJ501" i="19" s="1"/>
  <c r="AK499" i="19"/>
  <c r="AK501" i="19" s="1"/>
  <c r="E501" i="19"/>
  <c r="D476" i="19"/>
  <c r="F474" i="19"/>
  <c r="F476" i="19" s="1"/>
  <c r="G474" i="19"/>
  <c r="G476" i="19" s="1"/>
  <c r="H474" i="19"/>
  <c r="H476" i="19" s="1"/>
  <c r="I474" i="19"/>
  <c r="I476" i="19" s="1"/>
  <c r="J474" i="19"/>
  <c r="J476" i="19" s="1"/>
  <c r="K474" i="19"/>
  <c r="K476" i="19" s="1"/>
  <c r="L474" i="19"/>
  <c r="L476" i="19" s="1"/>
  <c r="M474" i="19"/>
  <c r="M476" i="19" s="1"/>
  <c r="N474" i="19"/>
  <c r="N476" i="19" s="1"/>
  <c r="O474" i="19"/>
  <c r="O476" i="19" s="1"/>
  <c r="P474" i="19"/>
  <c r="P476" i="19" s="1"/>
  <c r="Q474" i="19"/>
  <c r="Q476" i="19" s="1"/>
  <c r="R474" i="19"/>
  <c r="R476" i="19" s="1"/>
  <c r="S474" i="19"/>
  <c r="S476" i="19" s="1"/>
  <c r="T474" i="19"/>
  <c r="T476" i="19" s="1"/>
  <c r="U474" i="19"/>
  <c r="U476" i="19" s="1"/>
  <c r="V474" i="19"/>
  <c r="V476" i="19" s="1"/>
  <c r="W474" i="19"/>
  <c r="W476" i="19" s="1"/>
  <c r="X474" i="19"/>
  <c r="X476" i="19" s="1"/>
  <c r="Y474" i="19"/>
  <c r="Y476" i="19" s="1"/>
  <c r="Z474" i="19"/>
  <c r="Z476" i="19" s="1"/>
  <c r="AA474" i="19"/>
  <c r="AA476" i="19" s="1"/>
  <c r="AB474" i="19"/>
  <c r="AB476" i="19" s="1"/>
  <c r="AC474" i="19"/>
  <c r="AC476" i="19" s="1"/>
  <c r="AD474" i="19"/>
  <c r="AD476" i="19" s="1"/>
  <c r="AE474" i="19"/>
  <c r="AE476" i="19" s="1"/>
  <c r="AF474" i="19"/>
  <c r="AF476" i="19" s="1"/>
  <c r="AG474" i="19"/>
  <c r="AG476" i="19" s="1"/>
  <c r="AH474" i="19"/>
  <c r="AH476" i="19" s="1"/>
  <c r="AI474" i="19"/>
  <c r="AI476" i="19" s="1"/>
  <c r="AJ474" i="19"/>
  <c r="AJ476" i="19" s="1"/>
  <c r="AK474" i="19"/>
  <c r="AK476" i="19" s="1"/>
  <c r="E476" i="19"/>
  <c r="D454" i="19"/>
  <c r="F452" i="19"/>
  <c r="F454" i="19" s="1"/>
  <c r="G452" i="19"/>
  <c r="G454" i="19" s="1"/>
  <c r="H452" i="19"/>
  <c r="H454" i="19" s="1"/>
  <c r="I452" i="19"/>
  <c r="I454" i="19" s="1"/>
  <c r="J452" i="19"/>
  <c r="J454" i="19" s="1"/>
  <c r="K452" i="19"/>
  <c r="K454" i="19" s="1"/>
  <c r="L452" i="19"/>
  <c r="L454" i="19" s="1"/>
  <c r="M452" i="19"/>
  <c r="M454" i="19" s="1"/>
  <c r="N452" i="19"/>
  <c r="N454" i="19" s="1"/>
  <c r="O452" i="19"/>
  <c r="O454" i="19" s="1"/>
  <c r="P452" i="19"/>
  <c r="P454" i="19" s="1"/>
  <c r="Q452" i="19"/>
  <c r="Q454" i="19" s="1"/>
  <c r="R452" i="19"/>
  <c r="R454" i="19" s="1"/>
  <c r="S452" i="19"/>
  <c r="S454" i="19" s="1"/>
  <c r="T452" i="19"/>
  <c r="T454" i="19" s="1"/>
  <c r="U452" i="19"/>
  <c r="U454" i="19" s="1"/>
  <c r="V452" i="19"/>
  <c r="V454" i="19" s="1"/>
  <c r="W452" i="19"/>
  <c r="W454" i="19" s="1"/>
  <c r="X452" i="19"/>
  <c r="X454" i="19" s="1"/>
  <c r="Y452" i="19"/>
  <c r="Y454" i="19" s="1"/>
  <c r="Z452" i="19"/>
  <c r="Z454" i="19" s="1"/>
  <c r="AA452" i="19"/>
  <c r="AA454" i="19" s="1"/>
  <c r="AB452" i="19"/>
  <c r="AB454" i="19" s="1"/>
  <c r="AC452" i="19"/>
  <c r="AC454" i="19" s="1"/>
  <c r="AD452" i="19"/>
  <c r="AD454" i="19" s="1"/>
  <c r="AE452" i="19"/>
  <c r="AE454" i="19" s="1"/>
  <c r="AF452" i="19"/>
  <c r="AF454" i="19" s="1"/>
  <c r="AG452" i="19"/>
  <c r="AG454" i="19" s="1"/>
  <c r="AH452" i="19"/>
  <c r="AH454" i="19" s="1"/>
  <c r="AI452" i="19"/>
  <c r="AI454" i="19" s="1"/>
  <c r="AJ452" i="19"/>
  <c r="AJ454" i="19" s="1"/>
  <c r="AK452" i="19"/>
  <c r="AK454" i="19" s="1"/>
  <c r="E454" i="19"/>
  <c r="D431" i="19"/>
  <c r="F429" i="19"/>
  <c r="F431" i="19" s="1"/>
  <c r="G429" i="19"/>
  <c r="G431" i="19" s="1"/>
  <c r="H429" i="19"/>
  <c r="H431" i="19" s="1"/>
  <c r="I429" i="19"/>
  <c r="I431" i="19" s="1"/>
  <c r="J429" i="19"/>
  <c r="J431" i="19" s="1"/>
  <c r="K429" i="19"/>
  <c r="K431" i="19" s="1"/>
  <c r="L429" i="19"/>
  <c r="L431" i="19" s="1"/>
  <c r="M429" i="19"/>
  <c r="M431" i="19" s="1"/>
  <c r="N429" i="19"/>
  <c r="N431" i="19" s="1"/>
  <c r="O429" i="19"/>
  <c r="O431" i="19" s="1"/>
  <c r="P429" i="19"/>
  <c r="P431" i="19" s="1"/>
  <c r="Q429" i="19"/>
  <c r="Q431" i="19" s="1"/>
  <c r="R429" i="19"/>
  <c r="R431" i="19" s="1"/>
  <c r="S429" i="19"/>
  <c r="S431" i="19" s="1"/>
  <c r="T429" i="19"/>
  <c r="T431" i="19" s="1"/>
  <c r="U429" i="19"/>
  <c r="U431" i="19" s="1"/>
  <c r="V429" i="19"/>
  <c r="V431" i="19" s="1"/>
  <c r="W429" i="19"/>
  <c r="W431" i="19" s="1"/>
  <c r="X429" i="19"/>
  <c r="X431" i="19" s="1"/>
  <c r="Y429" i="19"/>
  <c r="Y431" i="19" s="1"/>
  <c r="Z429" i="19"/>
  <c r="Z431" i="19" s="1"/>
  <c r="AA429" i="19"/>
  <c r="AA431" i="19" s="1"/>
  <c r="AB429" i="19"/>
  <c r="AB431" i="19" s="1"/>
  <c r="AC429" i="19"/>
  <c r="AC431" i="19" s="1"/>
  <c r="AD429" i="19"/>
  <c r="AD431" i="19" s="1"/>
  <c r="AE429" i="19"/>
  <c r="AE431" i="19" s="1"/>
  <c r="AF429" i="19"/>
  <c r="AF431" i="19" s="1"/>
  <c r="AG429" i="19"/>
  <c r="AG431" i="19" s="1"/>
  <c r="AH429" i="19"/>
  <c r="AH431" i="19" s="1"/>
  <c r="AI429" i="19"/>
  <c r="AI431" i="19" s="1"/>
  <c r="AJ429" i="19"/>
  <c r="AJ431" i="19" s="1"/>
  <c r="AK429" i="19"/>
  <c r="AK431" i="19" s="1"/>
  <c r="E431" i="19"/>
  <c r="D409" i="19"/>
  <c r="F409" i="19"/>
  <c r="G409" i="19"/>
  <c r="H409" i="19"/>
  <c r="I409" i="19"/>
  <c r="J409" i="19"/>
  <c r="K409" i="19"/>
  <c r="L409" i="19"/>
  <c r="M409" i="19"/>
  <c r="N409" i="19"/>
  <c r="O409" i="19"/>
  <c r="P409" i="19"/>
  <c r="Q409" i="19"/>
  <c r="R409" i="19"/>
  <c r="S409" i="19"/>
  <c r="T409" i="19"/>
  <c r="U409" i="19"/>
  <c r="V409" i="19"/>
  <c r="W409" i="19"/>
  <c r="X409" i="19"/>
  <c r="Y409" i="19"/>
  <c r="Z409" i="19"/>
  <c r="AA409" i="19"/>
  <c r="AB409" i="19"/>
  <c r="AC409" i="19"/>
  <c r="AD409" i="19"/>
  <c r="AE409" i="19"/>
  <c r="AF409" i="19"/>
  <c r="AG409" i="19"/>
  <c r="AH409" i="19"/>
  <c r="AI409" i="19"/>
  <c r="AJ409" i="19"/>
  <c r="AK409" i="19"/>
  <c r="E409" i="19"/>
  <c r="D384" i="19"/>
  <c r="F384" i="19"/>
  <c r="G384" i="19"/>
  <c r="H384" i="19"/>
  <c r="I384" i="19"/>
  <c r="J384" i="19"/>
  <c r="K384" i="19"/>
  <c r="L384" i="19"/>
  <c r="M384" i="19"/>
  <c r="N384" i="19"/>
  <c r="O384" i="19"/>
  <c r="P384" i="19"/>
  <c r="Q384" i="19"/>
  <c r="R384" i="19"/>
  <c r="S384" i="19"/>
  <c r="T384" i="19"/>
  <c r="U384" i="19"/>
  <c r="V384" i="19"/>
  <c r="W384" i="19"/>
  <c r="X384" i="19"/>
  <c r="Y384" i="19"/>
  <c r="Z384" i="19"/>
  <c r="AA384" i="19"/>
  <c r="AB384" i="19"/>
  <c r="AC384" i="19"/>
  <c r="AD384" i="19"/>
  <c r="AE384" i="19"/>
  <c r="AF384" i="19"/>
  <c r="AG384" i="19"/>
  <c r="AH384" i="19"/>
  <c r="AI384" i="19"/>
  <c r="AJ384" i="19"/>
  <c r="AK384" i="19"/>
  <c r="E384" i="19"/>
  <c r="D351" i="19"/>
  <c r="D332" i="19"/>
  <c r="F330" i="19"/>
  <c r="F332" i="19" s="1"/>
  <c r="G330" i="19"/>
  <c r="G332" i="19" s="1"/>
  <c r="H330" i="19"/>
  <c r="H332" i="19" s="1"/>
  <c r="I330" i="19"/>
  <c r="I332" i="19" s="1"/>
  <c r="J330" i="19"/>
  <c r="J332" i="19" s="1"/>
  <c r="K330" i="19"/>
  <c r="K332" i="19" s="1"/>
  <c r="L330" i="19"/>
  <c r="L332" i="19" s="1"/>
  <c r="M330" i="19"/>
  <c r="M332" i="19" s="1"/>
  <c r="N330" i="19"/>
  <c r="N332" i="19" s="1"/>
  <c r="O330" i="19"/>
  <c r="O332" i="19" s="1"/>
  <c r="P330" i="19"/>
  <c r="P332" i="19" s="1"/>
  <c r="Q330" i="19"/>
  <c r="Q332" i="19" s="1"/>
  <c r="R330" i="19"/>
  <c r="R332" i="19" s="1"/>
  <c r="S330" i="19"/>
  <c r="S332" i="19" s="1"/>
  <c r="T330" i="19"/>
  <c r="T332" i="19" s="1"/>
  <c r="U330" i="19"/>
  <c r="U332" i="19" s="1"/>
  <c r="V330" i="19"/>
  <c r="V332" i="19" s="1"/>
  <c r="W330" i="19"/>
  <c r="W332" i="19" s="1"/>
  <c r="X330" i="19"/>
  <c r="X332" i="19" s="1"/>
  <c r="Y330" i="19"/>
  <c r="Y332" i="19" s="1"/>
  <c r="Z330" i="19"/>
  <c r="Z332" i="19" s="1"/>
  <c r="AA330" i="19"/>
  <c r="AA332" i="19" s="1"/>
  <c r="AB330" i="19"/>
  <c r="AB332" i="19" s="1"/>
  <c r="AC330" i="19"/>
  <c r="AC332" i="19" s="1"/>
  <c r="AD330" i="19"/>
  <c r="AD332" i="19" s="1"/>
  <c r="AE330" i="19"/>
  <c r="AE332" i="19" s="1"/>
  <c r="AF330" i="19"/>
  <c r="AF332" i="19" s="1"/>
  <c r="AG330" i="19"/>
  <c r="AG332" i="19" s="1"/>
  <c r="AH330" i="19"/>
  <c r="AH332" i="19" s="1"/>
  <c r="AI330" i="19"/>
  <c r="AI332" i="19" s="1"/>
  <c r="AJ330" i="19"/>
  <c r="AJ332" i="19" s="1"/>
  <c r="AK330" i="19"/>
  <c r="AK332" i="19" s="1"/>
  <c r="E332" i="19"/>
  <c r="D320" i="19"/>
  <c r="F318" i="19"/>
  <c r="F320" i="19" s="1"/>
  <c r="G318" i="19"/>
  <c r="G320" i="19" s="1"/>
  <c r="H318" i="19"/>
  <c r="H320" i="19" s="1"/>
  <c r="I318" i="19"/>
  <c r="I320" i="19" s="1"/>
  <c r="J318" i="19"/>
  <c r="J320" i="19" s="1"/>
  <c r="K318" i="19"/>
  <c r="K320" i="19" s="1"/>
  <c r="L318" i="19"/>
  <c r="L320" i="19" s="1"/>
  <c r="M318" i="19"/>
  <c r="M320" i="19" s="1"/>
  <c r="N318" i="19"/>
  <c r="N320" i="19" s="1"/>
  <c r="O318" i="19"/>
  <c r="O320" i="19" s="1"/>
  <c r="P318" i="19"/>
  <c r="P320" i="19" s="1"/>
  <c r="Q318" i="19"/>
  <c r="Q320" i="19" s="1"/>
  <c r="R318" i="19"/>
  <c r="R320" i="19" s="1"/>
  <c r="S318" i="19"/>
  <c r="S320" i="19" s="1"/>
  <c r="T318" i="19"/>
  <c r="T320" i="19" s="1"/>
  <c r="U318" i="19"/>
  <c r="U320" i="19" s="1"/>
  <c r="V318" i="19"/>
  <c r="V320" i="19" s="1"/>
  <c r="W318" i="19"/>
  <c r="W320" i="19" s="1"/>
  <c r="X318" i="19"/>
  <c r="X320" i="19" s="1"/>
  <c r="Y318" i="19"/>
  <c r="Y320" i="19" s="1"/>
  <c r="Z318" i="19"/>
  <c r="Z320" i="19" s="1"/>
  <c r="AA318" i="19"/>
  <c r="AA320" i="19" s="1"/>
  <c r="AB318" i="19"/>
  <c r="AB320" i="19" s="1"/>
  <c r="AC318" i="19"/>
  <c r="AC320" i="19" s="1"/>
  <c r="AD318" i="19"/>
  <c r="AD320" i="19" s="1"/>
  <c r="AE318" i="19"/>
  <c r="AE320" i="19" s="1"/>
  <c r="AF318" i="19"/>
  <c r="AF320" i="19" s="1"/>
  <c r="AG318" i="19"/>
  <c r="AG320" i="19" s="1"/>
  <c r="AH318" i="19"/>
  <c r="AH320" i="19" s="1"/>
  <c r="AI318" i="19"/>
  <c r="AI320" i="19" s="1"/>
  <c r="AJ318" i="19"/>
  <c r="AJ320" i="19" s="1"/>
  <c r="AK318" i="19"/>
  <c r="AK320" i="19" s="1"/>
  <c r="E320" i="19"/>
  <c r="D301" i="19"/>
  <c r="AK301" i="19"/>
  <c r="F301" i="19"/>
  <c r="G301" i="19"/>
  <c r="H301" i="19"/>
  <c r="I301" i="19"/>
  <c r="J301" i="19"/>
  <c r="K301" i="19"/>
  <c r="L301" i="19"/>
  <c r="M301" i="19"/>
  <c r="N301" i="19"/>
  <c r="O301" i="19"/>
  <c r="P301" i="19"/>
  <c r="Q301" i="19"/>
  <c r="R301" i="19"/>
  <c r="S301" i="19"/>
  <c r="T301" i="19"/>
  <c r="U301" i="19"/>
  <c r="V301" i="19"/>
  <c r="W301" i="19"/>
  <c r="X301" i="19"/>
  <c r="Y301" i="19"/>
  <c r="Z301" i="19"/>
  <c r="AA301" i="19"/>
  <c r="AB301" i="19"/>
  <c r="AC301" i="19"/>
  <c r="AD301" i="19"/>
  <c r="AE301" i="19"/>
  <c r="AF301" i="19"/>
  <c r="AG301" i="19"/>
  <c r="AH301" i="19"/>
  <c r="AI301" i="19"/>
  <c r="AJ301" i="19"/>
  <c r="E301" i="19"/>
  <c r="D276" i="19"/>
  <c r="F274" i="19"/>
  <c r="F276" i="19" s="1"/>
  <c r="G274" i="19"/>
  <c r="G276" i="19" s="1"/>
  <c r="H274" i="19"/>
  <c r="H276" i="19" s="1"/>
  <c r="I274" i="19"/>
  <c r="I276" i="19" s="1"/>
  <c r="J274" i="19"/>
  <c r="J276" i="19" s="1"/>
  <c r="K274" i="19"/>
  <c r="K276" i="19" s="1"/>
  <c r="L274" i="19"/>
  <c r="L276" i="19" s="1"/>
  <c r="M274" i="19"/>
  <c r="M276" i="19" s="1"/>
  <c r="N274" i="19"/>
  <c r="N276" i="19" s="1"/>
  <c r="O274" i="19"/>
  <c r="O276" i="19" s="1"/>
  <c r="P274" i="19"/>
  <c r="P276" i="19" s="1"/>
  <c r="Q274" i="19"/>
  <c r="Q276" i="19" s="1"/>
  <c r="R274" i="19"/>
  <c r="R276" i="19" s="1"/>
  <c r="S274" i="19"/>
  <c r="S276" i="19" s="1"/>
  <c r="T274" i="19"/>
  <c r="T276" i="19" s="1"/>
  <c r="U274" i="19"/>
  <c r="U276" i="19" s="1"/>
  <c r="V274" i="19"/>
  <c r="V276" i="19" s="1"/>
  <c r="W274" i="19"/>
  <c r="W276" i="19" s="1"/>
  <c r="X274" i="19"/>
  <c r="X276" i="19" s="1"/>
  <c r="Y274" i="19"/>
  <c r="Y276" i="19" s="1"/>
  <c r="Z274" i="19"/>
  <c r="Z276" i="19" s="1"/>
  <c r="AA274" i="19"/>
  <c r="AA276" i="19" s="1"/>
  <c r="AB274" i="19"/>
  <c r="AB276" i="19" s="1"/>
  <c r="AC274" i="19"/>
  <c r="AC276" i="19" s="1"/>
  <c r="AD274" i="19"/>
  <c r="AD276" i="19" s="1"/>
  <c r="AE274" i="19"/>
  <c r="AE276" i="19" s="1"/>
  <c r="AF274" i="19"/>
  <c r="AF276" i="19" s="1"/>
  <c r="AG274" i="19"/>
  <c r="AG276" i="19" s="1"/>
  <c r="AH274" i="19"/>
  <c r="AH276" i="19" s="1"/>
  <c r="AI274" i="19"/>
  <c r="AI276" i="19" s="1"/>
  <c r="AJ274" i="19"/>
  <c r="AJ276" i="19" s="1"/>
  <c r="AK274" i="19"/>
  <c r="AK276" i="19" s="1"/>
  <c r="E276" i="19"/>
  <c r="D241" i="19"/>
  <c r="F239" i="19"/>
  <c r="F241" i="19" s="1"/>
  <c r="G239" i="19"/>
  <c r="G241" i="19" s="1"/>
  <c r="H239" i="19"/>
  <c r="H241" i="19" s="1"/>
  <c r="I239" i="19"/>
  <c r="I241" i="19" s="1"/>
  <c r="J239" i="19"/>
  <c r="J241" i="19" s="1"/>
  <c r="K239" i="19"/>
  <c r="K241" i="19" s="1"/>
  <c r="L239" i="19"/>
  <c r="L241" i="19" s="1"/>
  <c r="M239" i="19"/>
  <c r="M241" i="19" s="1"/>
  <c r="N239" i="19"/>
  <c r="N241" i="19" s="1"/>
  <c r="O239" i="19"/>
  <c r="O241" i="19" s="1"/>
  <c r="P239" i="19"/>
  <c r="P241" i="19" s="1"/>
  <c r="Q239" i="19"/>
  <c r="Q241" i="19" s="1"/>
  <c r="R239" i="19"/>
  <c r="R241" i="19" s="1"/>
  <c r="S239" i="19"/>
  <c r="S241" i="19" s="1"/>
  <c r="T239" i="19"/>
  <c r="T241" i="19" s="1"/>
  <c r="U239" i="19"/>
  <c r="U241" i="19" s="1"/>
  <c r="V239" i="19"/>
  <c r="V241" i="19" s="1"/>
  <c r="W239" i="19"/>
  <c r="W241" i="19" s="1"/>
  <c r="X239" i="19"/>
  <c r="X241" i="19" s="1"/>
  <c r="Y239" i="19"/>
  <c r="Y241" i="19" s="1"/>
  <c r="Z239" i="19"/>
  <c r="Z241" i="19" s="1"/>
  <c r="AA239" i="19"/>
  <c r="AA241" i="19" s="1"/>
  <c r="AB239" i="19"/>
  <c r="AB241" i="19" s="1"/>
  <c r="AC239" i="19"/>
  <c r="AC241" i="19" s="1"/>
  <c r="AD239" i="19"/>
  <c r="AD241" i="19" s="1"/>
  <c r="AE239" i="19"/>
  <c r="AE241" i="19" s="1"/>
  <c r="AF239" i="19"/>
  <c r="AF241" i="19" s="1"/>
  <c r="AG239" i="19"/>
  <c r="AG241" i="19" s="1"/>
  <c r="AH239" i="19"/>
  <c r="AH241" i="19" s="1"/>
  <c r="AI239" i="19"/>
  <c r="AI241" i="19" s="1"/>
  <c r="AJ239" i="19"/>
  <c r="AJ241" i="19" s="1"/>
  <c r="AK239" i="19"/>
  <c r="AK241" i="19" s="1"/>
  <c r="E241" i="19"/>
  <c r="D229" i="19"/>
  <c r="F229" i="19"/>
  <c r="G229" i="19"/>
  <c r="H229" i="19"/>
  <c r="I229" i="19"/>
  <c r="J229" i="19"/>
  <c r="K229" i="19"/>
  <c r="L229" i="19"/>
  <c r="M229" i="19"/>
  <c r="N229" i="19"/>
  <c r="O229" i="19"/>
  <c r="P229" i="19"/>
  <c r="Q229" i="19"/>
  <c r="R229" i="19"/>
  <c r="S229" i="19"/>
  <c r="T229" i="19"/>
  <c r="U229" i="19"/>
  <c r="V229" i="19"/>
  <c r="W229" i="19"/>
  <c r="X229" i="19"/>
  <c r="Y229" i="19"/>
  <c r="Z229" i="19"/>
  <c r="AA229" i="19"/>
  <c r="AB229" i="19"/>
  <c r="AC229" i="19"/>
  <c r="AD229" i="19"/>
  <c r="AE229" i="19"/>
  <c r="AF229" i="19"/>
  <c r="AG229" i="19"/>
  <c r="AH229" i="19"/>
  <c r="AI229" i="19"/>
  <c r="AJ229" i="19"/>
  <c r="AK229" i="19"/>
  <c r="E229" i="19"/>
  <c r="D221" i="19"/>
  <c r="F221" i="19"/>
  <c r="G221" i="19"/>
  <c r="H221" i="19"/>
  <c r="I221" i="19"/>
  <c r="J221" i="19"/>
  <c r="K221" i="19"/>
  <c r="L221" i="19"/>
  <c r="M221" i="19"/>
  <c r="N221" i="19"/>
  <c r="O221" i="19"/>
  <c r="P221" i="19"/>
  <c r="Q219" i="19"/>
  <c r="Q221" i="19" s="1"/>
  <c r="R219" i="19"/>
  <c r="R221" i="19" s="1"/>
  <c r="S219" i="19"/>
  <c r="S221" i="19" s="1"/>
  <c r="T219" i="19"/>
  <c r="T221" i="19" s="1"/>
  <c r="U219" i="19"/>
  <c r="U221" i="19" s="1"/>
  <c r="V219" i="19"/>
  <c r="V221" i="19" s="1"/>
  <c r="W219" i="19"/>
  <c r="W221" i="19" s="1"/>
  <c r="X219" i="19"/>
  <c r="X221" i="19" s="1"/>
  <c r="Y219" i="19"/>
  <c r="Y221" i="19" s="1"/>
  <c r="Z219" i="19"/>
  <c r="Z221" i="19" s="1"/>
  <c r="AA219" i="19"/>
  <c r="AA221" i="19" s="1"/>
  <c r="AB219" i="19"/>
  <c r="AB221" i="19" s="1"/>
  <c r="AC219" i="19"/>
  <c r="AC221" i="19" s="1"/>
  <c r="AD219" i="19"/>
  <c r="AD221" i="19" s="1"/>
  <c r="AE219" i="19"/>
  <c r="AE221" i="19" s="1"/>
  <c r="AF219" i="19"/>
  <c r="AF221" i="19" s="1"/>
  <c r="AG219" i="19"/>
  <c r="AG221" i="19" s="1"/>
  <c r="AH219" i="19"/>
  <c r="AH221" i="19" s="1"/>
  <c r="AI219" i="19"/>
  <c r="AI221" i="19" s="1"/>
  <c r="AJ219" i="19"/>
  <c r="AJ221" i="19" s="1"/>
  <c r="AK219" i="19"/>
  <c r="AK221" i="19" s="1"/>
  <c r="E221" i="19"/>
  <c r="D193" i="19"/>
  <c r="F191" i="19"/>
  <c r="F193" i="19" s="1"/>
  <c r="G191" i="19"/>
  <c r="G193" i="19" s="1"/>
  <c r="H191" i="19"/>
  <c r="H193" i="19" s="1"/>
  <c r="I191" i="19"/>
  <c r="I193" i="19" s="1"/>
  <c r="J191" i="19"/>
  <c r="J193" i="19" s="1"/>
  <c r="K191" i="19"/>
  <c r="K193" i="19" s="1"/>
  <c r="L191" i="19"/>
  <c r="L193" i="19" s="1"/>
  <c r="M191" i="19"/>
  <c r="M193" i="19" s="1"/>
  <c r="N191" i="19"/>
  <c r="N193" i="19" s="1"/>
  <c r="O191" i="19"/>
  <c r="O193" i="19" s="1"/>
  <c r="P191" i="19"/>
  <c r="P193" i="19" s="1"/>
  <c r="Q191" i="19"/>
  <c r="Q193" i="19" s="1"/>
  <c r="R191" i="19"/>
  <c r="R193" i="19" s="1"/>
  <c r="S191" i="19"/>
  <c r="S193" i="19" s="1"/>
  <c r="T191" i="19"/>
  <c r="T193" i="19" s="1"/>
  <c r="U191" i="19"/>
  <c r="U193" i="19" s="1"/>
  <c r="V191" i="19"/>
  <c r="V193" i="19" s="1"/>
  <c r="W191" i="19"/>
  <c r="W193" i="19" s="1"/>
  <c r="X191" i="19"/>
  <c r="X193" i="19" s="1"/>
  <c r="Y191" i="19"/>
  <c r="Y193" i="19" s="1"/>
  <c r="Z191" i="19"/>
  <c r="Z193" i="19" s="1"/>
  <c r="AA191" i="19"/>
  <c r="AA193" i="19" s="1"/>
  <c r="AB191" i="19"/>
  <c r="AB193" i="19" s="1"/>
  <c r="AC191" i="19"/>
  <c r="AC193" i="19" s="1"/>
  <c r="AD191" i="19"/>
  <c r="AD193" i="19" s="1"/>
  <c r="AE191" i="19"/>
  <c r="AE193" i="19" s="1"/>
  <c r="AF191" i="19"/>
  <c r="AF193" i="19" s="1"/>
  <c r="AG191" i="19"/>
  <c r="AG193" i="19" s="1"/>
  <c r="AH191" i="19"/>
  <c r="AH193" i="19" s="1"/>
  <c r="AI191" i="19"/>
  <c r="AI193" i="19" s="1"/>
  <c r="AJ191" i="19"/>
  <c r="AJ193" i="19" s="1"/>
  <c r="AK191" i="19"/>
  <c r="AK193" i="19" s="1"/>
  <c r="E193" i="19"/>
  <c r="D180" i="19"/>
  <c r="F180" i="19"/>
  <c r="G180" i="19"/>
  <c r="H180" i="19"/>
  <c r="I180" i="19"/>
  <c r="J180" i="19"/>
  <c r="K180" i="19"/>
  <c r="L180" i="19"/>
  <c r="M180" i="19"/>
  <c r="N180" i="19"/>
  <c r="O180" i="19"/>
  <c r="P180" i="19"/>
  <c r="Q180" i="19"/>
  <c r="R180" i="19"/>
  <c r="S180" i="19"/>
  <c r="T180" i="19"/>
  <c r="U180" i="19"/>
  <c r="V180" i="19"/>
  <c r="W180" i="19"/>
  <c r="X180" i="19"/>
  <c r="Y180" i="19"/>
  <c r="Z180" i="19"/>
  <c r="AA180" i="19"/>
  <c r="AB180" i="19"/>
  <c r="AC180" i="19"/>
  <c r="AD180" i="19"/>
  <c r="AE180" i="19"/>
  <c r="AF180" i="19"/>
  <c r="AG180" i="19"/>
  <c r="AH180" i="19"/>
  <c r="AI180" i="19"/>
  <c r="AJ180" i="19"/>
  <c r="AK180" i="19"/>
  <c r="E180" i="19"/>
  <c r="D166" i="19"/>
  <c r="AK166" i="19"/>
  <c r="F166" i="19"/>
  <c r="G166" i="19"/>
  <c r="H166" i="19"/>
  <c r="I166" i="19"/>
  <c r="J166" i="19"/>
  <c r="K166" i="19"/>
  <c r="L166" i="19"/>
  <c r="M166" i="19"/>
  <c r="N166" i="19"/>
  <c r="O166" i="19"/>
  <c r="P166" i="19"/>
  <c r="Q166" i="19"/>
  <c r="R166" i="19"/>
  <c r="S166" i="19"/>
  <c r="T166" i="19"/>
  <c r="U166" i="19"/>
  <c r="V166" i="19"/>
  <c r="W166" i="19"/>
  <c r="X166" i="19"/>
  <c r="Y166" i="19"/>
  <c r="Z166" i="19"/>
  <c r="AA166" i="19"/>
  <c r="AB166" i="19"/>
  <c r="AC166" i="19"/>
  <c r="AD166" i="19"/>
  <c r="AE166" i="19"/>
  <c r="AF166" i="19"/>
  <c r="AG166" i="19"/>
  <c r="AH166" i="19"/>
  <c r="AI166" i="19"/>
  <c r="AJ166" i="19"/>
  <c r="E166" i="19"/>
  <c r="D131" i="19"/>
  <c r="F129" i="19"/>
  <c r="F131" i="19" s="1"/>
  <c r="G129" i="19"/>
  <c r="G131" i="19" s="1"/>
  <c r="H129" i="19"/>
  <c r="H131" i="19" s="1"/>
  <c r="I129" i="19"/>
  <c r="I131" i="19" s="1"/>
  <c r="J129" i="19"/>
  <c r="J131" i="19" s="1"/>
  <c r="K129" i="19"/>
  <c r="K131" i="19" s="1"/>
  <c r="L129" i="19"/>
  <c r="L131" i="19" s="1"/>
  <c r="M129" i="19"/>
  <c r="M131" i="19" s="1"/>
  <c r="N129" i="19"/>
  <c r="N131" i="19" s="1"/>
  <c r="O129" i="19"/>
  <c r="O131" i="19" s="1"/>
  <c r="P129" i="19"/>
  <c r="P131" i="19" s="1"/>
  <c r="Q129" i="19"/>
  <c r="Q131" i="19" s="1"/>
  <c r="R129" i="19"/>
  <c r="R131" i="19" s="1"/>
  <c r="S129" i="19"/>
  <c r="S131" i="19" s="1"/>
  <c r="T129" i="19"/>
  <c r="T131" i="19" s="1"/>
  <c r="U129" i="19"/>
  <c r="U131" i="19" s="1"/>
  <c r="V129" i="19"/>
  <c r="V131" i="19" s="1"/>
  <c r="W129" i="19"/>
  <c r="W131" i="19" s="1"/>
  <c r="X129" i="19"/>
  <c r="X131" i="19" s="1"/>
  <c r="Y129" i="19"/>
  <c r="Y131" i="19" s="1"/>
  <c r="Z129" i="19"/>
  <c r="Z131" i="19" s="1"/>
  <c r="AA129" i="19"/>
  <c r="AA131" i="19" s="1"/>
  <c r="AB129" i="19"/>
  <c r="AB131" i="19" s="1"/>
  <c r="AC129" i="19"/>
  <c r="AC131" i="19" s="1"/>
  <c r="AD129" i="19"/>
  <c r="AD131" i="19" s="1"/>
  <c r="AE129" i="19"/>
  <c r="AE131" i="19" s="1"/>
  <c r="AF129" i="19"/>
  <c r="AF131" i="19" s="1"/>
  <c r="AG129" i="19"/>
  <c r="AG131" i="19" s="1"/>
  <c r="AH129" i="19"/>
  <c r="AH131" i="19" s="1"/>
  <c r="AI129" i="19"/>
  <c r="AI131" i="19" s="1"/>
  <c r="AJ129" i="19"/>
  <c r="AJ131" i="19" s="1"/>
  <c r="AK129" i="19"/>
  <c r="AK131" i="19" s="1"/>
  <c r="E131" i="19"/>
  <c r="D116" i="19"/>
  <c r="F116" i="19"/>
  <c r="G116" i="19"/>
  <c r="H116" i="19"/>
  <c r="I116" i="19"/>
  <c r="J116" i="19"/>
  <c r="K116" i="19"/>
  <c r="L116" i="19"/>
  <c r="M116" i="19"/>
  <c r="N116" i="19"/>
  <c r="O116" i="19"/>
  <c r="P116" i="19"/>
  <c r="Q116" i="19"/>
  <c r="R116" i="19"/>
  <c r="S116" i="19"/>
  <c r="T116" i="19"/>
  <c r="U116" i="19"/>
  <c r="V116" i="19"/>
  <c r="W116" i="19"/>
  <c r="X116" i="19"/>
  <c r="Y116" i="19"/>
  <c r="Z116" i="19"/>
  <c r="AA116" i="19"/>
  <c r="AB116" i="19"/>
  <c r="AC116" i="19"/>
  <c r="AD116" i="19"/>
  <c r="AE116" i="19"/>
  <c r="AF116" i="19"/>
  <c r="AG116" i="19"/>
  <c r="AH116" i="19"/>
  <c r="AI116" i="19"/>
  <c r="AJ116" i="19"/>
  <c r="AK116" i="19"/>
  <c r="D93" i="19"/>
  <c r="F91" i="19"/>
  <c r="F93" i="19" s="1"/>
  <c r="G91" i="19"/>
  <c r="G93" i="19" s="1"/>
  <c r="H91" i="19"/>
  <c r="H93" i="19" s="1"/>
  <c r="I91" i="19"/>
  <c r="I93" i="19" s="1"/>
  <c r="J91" i="19"/>
  <c r="J93" i="19" s="1"/>
  <c r="K91" i="19"/>
  <c r="K93" i="19" s="1"/>
  <c r="L91" i="19"/>
  <c r="L93" i="19" s="1"/>
  <c r="M91" i="19"/>
  <c r="M93" i="19" s="1"/>
  <c r="N91" i="19"/>
  <c r="N93" i="19" s="1"/>
  <c r="O91" i="19"/>
  <c r="O93" i="19" s="1"/>
  <c r="P91" i="19"/>
  <c r="P93" i="19" s="1"/>
  <c r="Q91" i="19"/>
  <c r="Q93" i="19" s="1"/>
  <c r="R91" i="19"/>
  <c r="R93" i="19" s="1"/>
  <c r="S91" i="19"/>
  <c r="S93" i="19" s="1"/>
  <c r="T91" i="19"/>
  <c r="T93" i="19" s="1"/>
  <c r="U91" i="19"/>
  <c r="U93" i="19" s="1"/>
  <c r="V91" i="19"/>
  <c r="V93" i="19" s="1"/>
  <c r="W91" i="19"/>
  <c r="W93" i="19" s="1"/>
  <c r="X91" i="19"/>
  <c r="X93" i="19" s="1"/>
  <c r="Y91" i="19"/>
  <c r="Y93" i="19" s="1"/>
  <c r="Z91" i="19"/>
  <c r="Z93" i="19" s="1"/>
  <c r="AA91" i="19"/>
  <c r="AA93" i="19" s="1"/>
  <c r="AB91" i="19"/>
  <c r="AB93" i="19" s="1"/>
  <c r="AC91" i="19"/>
  <c r="AC93" i="19" s="1"/>
  <c r="AD91" i="19"/>
  <c r="AD93" i="19" s="1"/>
  <c r="AE91" i="19"/>
  <c r="AE93" i="19" s="1"/>
  <c r="AF91" i="19"/>
  <c r="AF93" i="19" s="1"/>
  <c r="AG91" i="19"/>
  <c r="AG93" i="19" s="1"/>
  <c r="AH91" i="19"/>
  <c r="AH93" i="19" s="1"/>
  <c r="AI91" i="19"/>
  <c r="AI93" i="19" s="1"/>
  <c r="AJ91" i="19"/>
  <c r="AJ93" i="19" s="1"/>
  <c r="AK91" i="19"/>
  <c r="AK93" i="19" s="1"/>
  <c r="E91" i="19"/>
  <c r="D88" i="19"/>
  <c r="F86" i="19"/>
  <c r="F88" i="19" s="1"/>
  <c r="G86" i="19"/>
  <c r="G88" i="19" s="1"/>
  <c r="H86" i="19"/>
  <c r="H88" i="19" s="1"/>
  <c r="I86" i="19"/>
  <c r="I88" i="19" s="1"/>
  <c r="J86" i="19"/>
  <c r="J88" i="19" s="1"/>
  <c r="K86" i="19"/>
  <c r="K88" i="19" s="1"/>
  <c r="L86" i="19"/>
  <c r="L88" i="19" s="1"/>
  <c r="M86" i="19"/>
  <c r="M88" i="19" s="1"/>
  <c r="N86" i="19"/>
  <c r="N88" i="19" s="1"/>
  <c r="O86" i="19"/>
  <c r="O88" i="19" s="1"/>
  <c r="P86" i="19"/>
  <c r="P88" i="19" s="1"/>
  <c r="Q86" i="19"/>
  <c r="Q88" i="19" s="1"/>
  <c r="R86" i="19"/>
  <c r="R88" i="19" s="1"/>
  <c r="S86" i="19"/>
  <c r="S88" i="19" s="1"/>
  <c r="T86" i="19"/>
  <c r="T88" i="19" s="1"/>
  <c r="U86" i="19"/>
  <c r="U88" i="19" s="1"/>
  <c r="V86" i="19"/>
  <c r="V88" i="19" s="1"/>
  <c r="W86" i="19"/>
  <c r="W88" i="19" s="1"/>
  <c r="X86" i="19"/>
  <c r="X88" i="19" s="1"/>
  <c r="Y86" i="19"/>
  <c r="Y88" i="19" s="1"/>
  <c r="Z86" i="19"/>
  <c r="Z88" i="19" s="1"/>
  <c r="AA86" i="19"/>
  <c r="AA88" i="19" s="1"/>
  <c r="AB86" i="19"/>
  <c r="AB88" i="19" s="1"/>
  <c r="AC86" i="19"/>
  <c r="AC88" i="19" s="1"/>
  <c r="AD86" i="19"/>
  <c r="AD88" i="19" s="1"/>
  <c r="AE86" i="19"/>
  <c r="AE88" i="19" s="1"/>
  <c r="AF86" i="19"/>
  <c r="AF88" i="19" s="1"/>
  <c r="AG86" i="19"/>
  <c r="AG88" i="19" s="1"/>
  <c r="AH86" i="19"/>
  <c r="AH88" i="19" s="1"/>
  <c r="AI86" i="19"/>
  <c r="AI88" i="19" s="1"/>
  <c r="AJ86" i="19"/>
  <c r="AJ88" i="19" s="1"/>
  <c r="AK86" i="19"/>
  <c r="AK88" i="19" s="1"/>
  <c r="E88" i="19"/>
  <c r="D65" i="19"/>
  <c r="F65" i="19"/>
  <c r="G65" i="19"/>
  <c r="H65" i="19"/>
  <c r="I65" i="19"/>
  <c r="J65" i="19"/>
  <c r="K65" i="19"/>
  <c r="L65" i="19"/>
  <c r="M65" i="19"/>
  <c r="N65" i="19"/>
  <c r="O65" i="19"/>
  <c r="P65" i="19"/>
  <c r="Q65" i="19"/>
  <c r="R65" i="19"/>
  <c r="S65" i="19"/>
  <c r="T65" i="19"/>
  <c r="U65" i="19"/>
  <c r="V65" i="19"/>
  <c r="W65" i="19"/>
  <c r="X65" i="19"/>
  <c r="Y65" i="19"/>
  <c r="Z65" i="19"/>
  <c r="AA65" i="19"/>
  <c r="AB65" i="19"/>
  <c r="AC65" i="19"/>
  <c r="AD65" i="19"/>
  <c r="AE65" i="19"/>
  <c r="AF65" i="19"/>
  <c r="AG65" i="19"/>
  <c r="AH65" i="19"/>
  <c r="AI65" i="19"/>
  <c r="AJ65" i="19"/>
  <c r="AK65" i="19"/>
  <c r="E65" i="19"/>
  <c r="D46" i="19"/>
  <c r="F46" i="19"/>
  <c r="G46" i="19"/>
  <c r="H46" i="19"/>
  <c r="I46" i="19"/>
  <c r="J46" i="19"/>
  <c r="K46" i="19"/>
  <c r="L46" i="19"/>
  <c r="M46" i="19"/>
  <c r="N46" i="19"/>
  <c r="O46" i="19"/>
  <c r="P46" i="19"/>
  <c r="Q46" i="19"/>
  <c r="R46" i="19"/>
  <c r="S46" i="19"/>
  <c r="T46" i="19"/>
  <c r="U46" i="19"/>
  <c r="V46" i="19"/>
  <c r="W46" i="19"/>
  <c r="X46" i="19"/>
  <c r="Y46" i="19"/>
  <c r="Z46" i="19"/>
  <c r="AA46" i="19"/>
  <c r="AB46" i="19"/>
  <c r="AC46" i="19"/>
  <c r="AD46" i="19"/>
  <c r="AE46" i="19"/>
  <c r="AF46" i="19"/>
  <c r="AG46" i="19"/>
  <c r="AH46" i="19"/>
  <c r="AI46" i="19"/>
  <c r="AJ46" i="19"/>
  <c r="AK46" i="19"/>
  <c r="E46" i="19"/>
  <c r="E93" i="19" l="1"/>
  <c r="E853" i="19"/>
  <c r="AK853" i="19"/>
  <c r="AI853" i="19"/>
  <c r="AG853" i="19"/>
  <c r="AE853" i="19"/>
  <c r="AC853" i="19"/>
  <c r="AA853" i="19"/>
  <c r="Y853" i="19"/>
  <c r="W853" i="19"/>
  <c r="U853" i="19"/>
  <c r="S853" i="19"/>
  <c r="Q853" i="19"/>
  <c r="O853" i="19"/>
  <c r="M853" i="19"/>
  <c r="K853" i="19"/>
  <c r="I853" i="19"/>
  <c r="G853" i="19"/>
  <c r="AJ853" i="19"/>
  <c r="AH853" i="19"/>
  <c r="AF853" i="19"/>
  <c r="AD853" i="19"/>
  <c r="AB853" i="19"/>
  <c r="Z853" i="19"/>
  <c r="X853" i="19"/>
  <c r="V853" i="19"/>
  <c r="T853" i="19"/>
  <c r="R853" i="19"/>
  <c r="P853" i="19"/>
  <c r="N853" i="19"/>
  <c r="L853" i="19"/>
  <c r="J853" i="19"/>
  <c r="H853" i="19"/>
  <c r="F853" i="19"/>
  <c r="AJ854" i="19"/>
  <c r="AH854" i="19"/>
  <c r="AF854" i="19"/>
  <c r="AD854" i="19"/>
  <c r="AB854" i="19"/>
  <c r="Z854" i="19"/>
  <c r="X854" i="19"/>
  <c r="V854" i="19"/>
  <c r="T854" i="19"/>
  <c r="R854" i="19"/>
  <c r="P854" i="19"/>
  <c r="N854" i="19"/>
  <c r="L854" i="19"/>
  <c r="J854" i="19"/>
  <c r="H854" i="19"/>
  <c r="F854" i="19"/>
  <c r="AK854" i="19"/>
  <c r="AI854" i="19"/>
  <c r="AG854" i="19"/>
  <c r="AE854" i="19"/>
  <c r="AC854" i="19"/>
  <c r="AA854" i="19"/>
  <c r="Y854" i="19"/>
  <c r="W854" i="19"/>
  <c r="U854" i="19"/>
  <c r="S854" i="19"/>
  <c r="Q854" i="19"/>
  <c r="O854" i="19"/>
  <c r="D854" i="19"/>
  <c r="M854" i="19"/>
  <c r="K854" i="19"/>
  <c r="I854" i="19"/>
  <c r="G854" i="19"/>
  <c r="F8" i="16"/>
  <c r="F9" i="16" s="1"/>
  <c r="G8" i="16"/>
  <c r="H8" i="16"/>
  <c r="I8" i="16"/>
  <c r="J8" i="16"/>
  <c r="K8" i="16"/>
  <c r="L8" i="16"/>
  <c r="M8" i="16"/>
  <c r="M9" i="16" s="1"/>
  <c r="N8" i="16"/>
  <c r="N9" i="16" s="1"/>
  <c r="O8" i="16"/>
  <c r="P8" i="16"/>
  <c r="Q8" i="16"/>
  <c r="Q9" i="16" s="1"/>
  <c r="R8" i="16"/>
  <c r="S8" i="16"/>
  <c r="S9" i="16" s="1"/>
  <c r="T8" i="16"/>
  <c r="U8" i="16"/>
  <c r="U9" i="16" s="1"/>
  <c r="V8" i="16"/>
  <c r="V9" i="16" s="1"/>
  <c r="W8" i="16"/>
  <c r="X8" i="16"/>
  <c r="X9" i="16" s="1"/>
  <c r="Y8" i="16"/>
  <c r="Y9" i="16" s="1"/>
  <c r="Z8" i="16"/>
  <c r="Z9" i="16" s="1"/>
  <c r="AA8" i="16"/>
  <c r="AA9" i="16" s="1"/>
  <c r="AB8" i="16"/>
  <c r="AC8" i="16"/>
  <c r="AC9" i="16" s="1"/>
  <c r="AD8" i="16"/>
  <c r="AD9" i="16" s="1"/>
  <c r="AE8" i="16"/>
  <c r="AE9" i="16" s="1"/>
  <c r="AF8" i="16"/>
  <c r="AF9" i="16" s="1"/>
  <c r="AG8" i="16"/>
  <c r="AH8" i="16"/>
  <c r="AH9" i="16" s="1"/>
  <c r="AI8" i="16"/>
  <c r="AI9" i="16" s="1"/>
  <c r="AJ8" i="16"/>
  <c r="AJ9" i="16" s="1"/>
  <c r="AK8" i="16"/>
  <c r="AK9" i="16" s="1"/>
  <c r="AL8" i="16"/>
  <c r="G9" i="16"/>
  <c r="H9" i="16"/>
  <c r="I9" i="16"/>
  <c r="J9" i="16"/>
  <c r="K9" i="16"/>
  <c r="L9" i="16"/>
  <c r="O9" i="16"/>
  <c r="P9" i="16"/>
  <c r="R9" i="16"/>
  <c r="T9" i="16"/>
  <c r="W9" i="16"/>
  <c r="AB9" i="16"/>
  <c r="AG9" i="16"/>
  <c r="AL9" i="16"/>
  <c r="E8" i="16"/>
  <c r="E9" i="16" s="1"/>
  <c r="F20" i="20"/>
  <c r="H20" i="20"/>
  <c r="I20" i="20"/>
  <c r="J20" i="20"/>
  <c r="K20" i="20"/>
  <c r="L20" i="20"/>
  <c r="M20" i="20"/>
  <c r="N20" i="20"/>
  <c r="O20" i="20"/>
  <c r="P20" i="20"/>
  <c r="Q20" i="20"/>
  <c r="R20" i="20"/>
  <c r="S20" i="20"/>
  <c r="T20" i="20"/>
  <c r="U20" i="20"/>
  <c r="V20" i="20"/>
  <c r="W20" i="20"/>
  <c r="X20" i="20"/>
  <c r="Y20" i="20"/>
  <c r="Z20" i="20"/>
  <c r="AA20" i="20"/>
  <c r="AB20" i="20"/>
  <c r="AC20" i="20"/>
  <c r="AD20" i="20"/>
  <c r="AE20" i="20"/>
  <c r="AF20" i="20"/>
  <c r="AG20" i="20"/>
  <c r="AH20" i="20"/>
  <c r="AI20" i="20"/>
  <c r="AJ20" i="20"/>
  <c r="AK20" i="20"/>
  <c r="AL20" i="20"/>
  <c r="AM20" i="20"/>
  <c r="AN20" i="20"/>
  <c r="AO20" i="20"/>
  <c r="AP20" i="20"/>
  <c r="AQ20" i="20"/>
  <c r="E20" i="20"/>
  <c r="I51" i="22" l="1"/>
  <c r="C51" i="22"/>
  <c r="I49" i="22"/>
  <c r="C49" i="22"/>
  <c r="H47" i="22"/>
  <c r="H54" i="22" s="1"/>
  <c r="G47" i="22"/>
  <c r="G54" i="22" s="1"/>
  <c r="F47" i="22"/>
  <c r="F54" i="22" s="1"/>
  <c r="E47" i="22"/>
  <c r="E54" i="22" s="1"/>
  <c r="D47" i="22"/>
  <c r="D54" i="22" s="1"/>
  <c r="I46" i="22"/>
  <c r="C46" i="22"/>
  <c r="I45" i="22"/>
  <c r="C45" i="22"/>
  <c r="I44" i="22"/>
  <c r="C44" i="22"/>
  <c r="I43" i="22"/>
  <c r="C43" i="22"/>
  <c r="I42" i="22"/>
  <c r="C42" i="22"/>
  <c r="I41" i="22"/>
  <c r="C41" i="22"/>
  <c r="I40" i="22"/>
  <c r="C40" i="22"/>
  <c r="I39" i="22"/>
  <c r="C39" i="22"/>
  <c r="I38" i="22"/>
  <c r="C38" i="22"/>
  <c r="I37" i="22"/>
  <c r="C37" i="22"/>
  <c r="I36" i="22"/>
  <c r="C36" i="22"/>
  <c r="I35" i="22"/>
  <c r="C35" i="22"/>
  <c r="I34" i="22"/>
  <c r="C34" i="22"/>
  <c r="I33" i="22"/>
  <c r="C33" i="22"/>
  <c r="I32" i="22"/>
  <c r="C32" i="22"/>
  <c r="I31" i="22"/>
  <c r="C31" i="22"/>
  <c r="I30" i="22"/>
  <c r="C30" i="22"/>
  <c r="I29" i="22"/>
  <c r="C29" i="22"/>
  <c r="I28" i="22"/>
  <c r="C28" i="22"/>
  <c r="I27" i="22"/>
  <c r="C27" i="22"/>
  <c r="I26" i="22"/>
  <c r="C26" i="22"/>
  <c r="I25" i="22"/>
  <c r="C25" i="22"/>
  <c r="I24" i="22"/>
  <c r="C24" i="22"/>
  <c r="I23" i="22"/>
  <c r="C23" i="22"/>
  <c r="I22" i="22"/>
  <c r="C22" i="22"/>
  <c r="I21" i="22"/>
  <c r="C21" i="22"/>
  <c r="I20" i="22"/>
  <c r="C20" i="22"/>
  <c r="I19" i="22"/>
  <c r="C19" i="22"/>
  <c r="I18" i="22"/>
  <c r="I17" i="22"/>
  <c r="C17" i="22"/>
  <c r="I16" i="22"/>
  <c r="C16" i="22"/>
  <c r="I15" i="22"/>
  <c r="C15" i="22"/>
  <c r="I14" i="22"/>
  <c r="C14" i="22"/>
  <c r="I13" i="22"/>
  <c r="C13" i="22"/>
  <c r="I12" i="22"/>
  <c r="C12" i="22"/>
  <c r="I11" i="22"/>
  <c r="C11" i="22"/>
  <c r="I10" i="22"/>
  <c r="C10" i="22"/>
  <c r="I9" i="22"/>
  <c r="C9" i="22"/>
  <c r="I8" i="22"/>
  <c r="C8" i="22"/>
  <c r="C47" i="22" l="1"/>
  <c r="C54" i="22" s="1"/>
  <c r="E116" i="19"/>
  <c r="E854" i="19" s="1"/>
</calcChain>
</file>

<file path=xl/sharedStrings.xml><?xml version="1.0" encoding="utf-8"?>
<sst xmlns="http://schemas.openxmlformats.org/spreadsheetml/2006/main" count="8547" uniqueCount="5496">
  <si>
    <t>Должность</t>
  </si>
  <si>
    <t>Контактные данные</t>
  </si>
  <si>
    <t>1 КПО</t>
  </si>
  <si>
    <t>2 КПО</t>
  </si>
  <si>
    <t>3 КПО</t>
  </si>
  <si>
    <t>4 КПО</t>
  </si>
  <si>
    <t>5 КПО</t>
  </si>
  <si>
    <t>Наименование организации</t>
  </si>
  <si>
    <t>Летчики-наблюдатели</t>
  </si>
  <si>
    <t>Парашютисты-пожарные</t>
  </si>
  <si>
    <t>Десантники-пожарные</t>
  </si>
  <si>
    <t>Лицо, ответственное за объект</t>
  </si>
  <si>
    <t>Местоположение (географические координаты, ближайший населенный пункт)</t>
  </si>
  <si>
    <t xml:space="preserve">Контактные данные </t>
  </si>
  <si>
    <t>Вид формирования (ППО, АСФ)</t>
  </si>
  <si>
    <t>Количество формирований</t>
  </si>
  <si>
    <t xml:space="preserve">Наименование </t>
  </si>
  <si>
    <t>Муниципальное образование</t>
  </si>
  <si>
    <t>Итого по субъекту Российской Федерации:</t>
  </si>
  <si>
    <t>Участковое лесничество</t>
  </si>
  <si>
    <t>Количество сил пожаротушения</t>
  </si>
  <si>
    <t>Лесничество (лесопарк)</t>
  </si>
  <si>
    <t>Примечание</t>
  </si>
  <si>
    <t>Глава муниципального образования и председатель КЧС и ПБ</t>
  </si>
  <si>
    <t>Наименование лесничества</t>
  </si>
  <si>
    <t>Площадь, га</t>
  </si>
  <si>
    <t>I</t>
  </si>
  <si>
    <t>II</t>
  </si>
  <si>
    <t>III</t>
  </si>
  <si>
    <t>IV</t>
  </si>
  <si>
    <t>V</t>
  </si>
  <si>
    <t>Наличие пунктов заправки авиа ГСМ</t>
  </si>
  <si>
    <t xml:space="preserve">Должностное лицо, </t>
  </si>
  <si>
    <t xml:space="preserve">ответственное </t>
  </si>
  <si>
    <t xml:space="preserve">Руководитель                                      </t>
  </si>
  <si>
    <t xml:space="preserve">за составление  формы     </t>
  </si>
  <si>
    <t xml:space="preserve">  (подпись)</t>
  </si>
  <si>
    <t xml:space="preserve">Руководитель                    </t>
  </si>
  <si>
    <t xml:space="preserve">                                                                                                                                                              </t>
  </si>
  <si>
    <t xml:space="preserve">     (Ф.И.О.)                    </t>
  </si>
  <si>
    <t xml:space="preserve">     (должность)              </t>
  </si>
  <si>
    <t xml:space="preserve">                                                                                                                                    </t>
  </si>
  <si>
    <t xml:space="preserve">    (Ф.И.О.)        </t>
  </si>
  <si>
    <t xml:space="preserve">за составление  формы    </t>
  </si>
  <si>
    <t xml:space="preserve">                                                   </t>
  </si>
  <si>
    <t xml:space="preserve">    (контактный телефон   с указанием кода города)  </t>
  </si>
  <si>
    <t xml:space="preserve"> (дата составления документа)</t>
  </si>
  <si>
    <r>
      <t xml:space="preserve"> </t>
    </r>
    <r>
      <rPr>
        <sz val="14"/>
        <color theme="1"/>
        <rFont val="Times New Roman"/>
        <family val="1"/>
        <charset val="204"/>
      </rPr>
      <t>Тип воздушного судна, которое может осуществлять приземление, взлет</t>
    </r>
  </si>
  <si>
    <t>№ п/п</t>
  </si>
  <si>
    <t>(контактный телефон   с указанием кода города)</t>
  </si>
  <si>
    <t>(дата составления документа)</t>
  </si>
  <si>
    <t>Вид пожарной техники, оборудования, противопожарного снаряжения, инвентаря, тип горюче-смазочных материалов</t>
  </si>
  <si>
    <t>Уровень пожарной опасности</t>
  </si>
  <si>
    <t>Мероприятия</t>
  </si>
  <si>
    <t>Ответственные за привлечение</t>
  </si>
  <si>
    <t>Должность ответственного лица</t>
  </si>
  <si>
    <t xml:space="preserve">             (Ф.И.О.)                    </t>
  </si>
  <si>
    <t>Ответственное лицо</t>
  </si>
  <si>
    <t>Техника, оборудование и средства для тушения лесных пожаров (единиц)</t>
  </si>
  <si>
    <t>Контактные 
данные</t>
  </si>
  <si>
    <t>Руководители тушения  лесных пожаров</t>
  </si>
  <si>
    <t>Инструкторы авиапожарных служб</t>
  </si>
  <si>
    <t>Постоянные работники  наземных служб 
 пожаротушения (лесные пожарные)</t>
  </si>
  <si>
    <t>Временные   работники наземных служб
пожаротушения (лесные пожарные)</t>
  </si>
  <si>
    <t>лесопожарные автоцистерны (лесопожарные машины)</t>
  </si>
  <si>
    <t>тракторы лесопожарные</t>
  </si>
  <si>
    <t>бульдозеры</t>
  </si>
  <si>
    <t>плуги лесные</t>
  </si>
  <si>
    <t>мотопомпы</t>
  </si>
  <si>
    <t>бензопилы</t>
  </si>
  <si>
    <t>воздуходувки</t>
  </si>
  <si>
    <t>беспилотные летательные аппараты (комплексы)</t>
  </si>
  <si>
    <t>зажигательные аппараты</t>
  </si>
  <si>
    <t>вертолетные водосливные устройства</t>
  </si>
  <si>
    <t>авиационные пожарные емкости</t>
  </si>
  <si>
    <t>трактор гусеничный</t>
  </si>
  <si>
    <t>трактор колесный</t>
  </si>
  <si>
    <t>вездеходы</t>
  </si>
  <si>
    <t>грузовые машины</t>
  </si>
  <si>
    <t>автобусы, вахтовки</t>
  </si>
  <si>
    <t>пожарные емкости</t>
  </si>
  <si>
    <t>ранцевые лесные огнетушители</t>
  </si>
  <si>
    <t>радиостанции УКВ-диапазона</t>
  </si>
  <si>
    <t>радиостанции КВ-диапазона</t>
  </si>
  <si>
    <t>чел.</t>
  </si>
  <si>
    <t>групп</t>
  </si>
  <si>
    <t xml:space="preserve">(контактный телефон   с указанием кода города)  </t>
  </si>
  <si>
    <t xml:space="preserve">(контактный телефон  с указанием кода города)  </t>
  </si>
  <si>
    <t>пожарные автоцистерны (машины)</t>
  </si>
  <si>
    <t>экскаваторы</t>
  </si>
  <si>
    <t>легковые машины</t>
  </si>
  <si>
    <t>лопаты</t>
  </si>
  <si>
    <t>топоры-мотыги</t>
  </si>
  <si>
    <t>вертолеты</t>
  </si>
  <si>
    <t>самолеты</t>
  </si>
  <si>
    <t>специализированная гусеничная техника</t>
  </si>
  <si>
    <t>лесопожарные катера, моторные лодки</t>
  </si>
  <si>
    <t>Итого по лесничеству:</t>
  </si>
  <si>
    <t>Итого по организации:</t>
  </si>
  <si>
    <t>Лесничество 
(лесопарк)</t>
  </si>
  <si>
    <t xml:space="preserve">Местоположение (географические координаты, ближайший населенный пункт) </t>
  </si>
  <si>
    <t>Должность
руководителя
организации</t>
  </si>
  <si>
    <t xml:space="preserve">(Ф.И.О.)                    </t>
  </si>
  <si>
    <t>(подпись)</t>
  </si>
  <si>
    <t xml:space="preserve">(должность)              </t>
  </si>
  <si>
    <t>Стаж работы руководителем тушения лесных пожаров</t>
  </si>
  <si>
    <t>Средний класс природной 
пожарной опасности</t>
  </si>
  <si>
    <t>Общая</t>
  </si>
  <si>
    <t>по классам природной пожарной опасности</t>
  </si>
  <si>
    <t xml:space="preserve">                                                                                                                                                                                                </t>
  </si>
  <si>
    <t xml:space="preserve"> (Ф.И.О.) </t>
  </si>
  <si>
    <t xml:space="preserve"> (должность) </t>
  </si>
  <si>
    <t xml:space="preserve"> (подпись)</t>
  </si>
  <si>
    <t xml:space="preserve">                                                                                                                                                                      </t>
  </si>
  <si>
    <t>(контактный телефон  с указанием кода города)</t>
  </si>
  <si>
    <t xml:space="preserve">(контактный телефон  с указанием кода города) </t>
  </si>
  <si>
    <t>Должностное лицо, ответственное за составление  формы</t>
  </si>
  <si>
    <t>трейлеры</t>
  </si>
  <si>
    <t>тралы</t>
  </si>
  <si>
    <t>тягач</t>
  </si>
  <si>
    <t>Количество, единица измерения</t>
  </si>
  <si>
    <t>Местонахождение резерва (населенный пункт, адрес)</t>
  </si>
  <si>
    <t xml:space="preserve">Лица, ответственные за
формирование и сохранность резерва
</t>
  </si>
  <si>
    <t>Наименование показателя</t>
  </si>
  <si>
    <t>План</t>
  </si>
  <si>
    <t>Факт</t>
  </si>
  <si>
    <t>Наличие планов тушения лесных пожаров</t>
  </si>
  <si>
    <t>ед.</t>
  </si>
  <si>
    <t>тыс. руб.</t>
  </si>
  <si>
    <t>федерального бюджета</t>
  </si>
  <si>
    <t>бюджета субъекта Российской Федерации</t>
  </si>
  <si>
    <t>Организация мониторинга пожарной опасности в лесах и лесных пожаров</t>
  </si>
  <si>
    <t>шт.</t>
  </si>
  <si>
    <t>Утверждено наземных маршрутов патрулирования</t>
  </si>
  <si>
    <t>км</t>
  </si>
  <si>
    <t>Утверждено авиационных маршрутов патрулирования</t>
  </si>
  <si>
    <t>Наличие специализированной диспетчерской службы</t>
  </si>
  <si>
    <t xml:space="preserve">Подготовлено к работе лесопожарных формирований (ПХС, ЛПФ) </t>
  </si>
  <si>
    <t>Наличие государственных контрактов или государственных заданий на выполнение работ по тушению лесных пожаров, осуществляемых  лесопожарными формированиями</t>
  </si>
  <si>
    <t>Лузское</t>
  </si>
  <si>
    <t>Опаринское</t>
  </si>
  <si>
    <t>Пинюгское</t>
  </si>
  <si>
    <t>Афанасьевское</t>
  </si>
  <si>
    <t>Белохолуницкое</t>
  </si>
  <si>
    <t>Верхошижемское</t>
  </si>
  <si>
    <t>Даровское</t>
  </si>
  <si>
    <t>Дубровское</t>
  </si>
  <si>
    <t>Зуевское</t>
  </si>
  <si>
    <t>Кайское</t>
  </si>
  <si>
    <t>Кирово-Чепецкое</t>
  </si>
  <si>
    <t>Кирсинское</t>
  </si>
  <si>
    <t>Котельничское</t>
  </si>
  <si>
    <t>Куменское</t>
  </si>
  <si>
    <t>Мурашинское</t>
  </si>
  <si>
    <t>Нагорское</t>
  </si>
  <si>
    <t>Омутнинское</t>
  </si>
  <si>
    <t>Оричевское</t>
  </si>
  <si>
    <t>Орловское</t>
  </si>
  <si>
    <t>Парковое</t>
  </si>
  <si>
    <t>Рудниковское</t>
  </si>
  <si>
    <t>Свечинское</t>
  </si>
  <si>
    <t>Синегорское</t>
  </si>
  <si>
    <t>Слободское</t>
  </si>
  <si>
    <t>Сорвижское</t>
  </si>
  <si>
    <t>Унинское</t>
  </si>
  <si>
    <t>Фаленское</t>
  </si>
  <si>
    <t>Шабалинское</t>
  </si>
  <si>
    <t>Юрьянское</t>
  </si>
  <si>
    <t>Вятско-Полянское</t>
  </si>
  <si>
    <t>Кикнурское</t>
  </si>
  <si>
    <t>Кильмезское</t>
  </si>
  <si>
    <t>Малмыжское</t>
  </si>
  <si>
    <t>Немское</t>
  </si>
  <si>
    <t>Нолинское</t>
  </si>
  <si>
    <t>Санчурское</t>
  </si>
  <si>
    <t>Суводское</t>
  </si>
  <si>
    <t>Уржумское</t>
  </si>
  <si>
    <t>Яранское</t>
  </si>
  <si>
    <t>Леса, расположенные на землях населенных пунктов</t>
  </si>
  <si>
    <t>заместитель министра лесного хозяйства Кировской области</t>
  </si>
  <si>
    <t>директор</t>
  </si>
  <si>
    <t>Быданцева Татьяна
Дмитриевна</t>
  </si>
  <si>
    <t>начальник лесного отдела министерства Афанасьевского лесничества</t>
  </si>
  <si>
    <t>Морозов Дмитрий Сергеевич</t>
  </si>
  <si>
    <t>начальник лесного отдела министерства Белохолуницкого лесничества</t>
  </si>
  <si>
    <t>начальник лесного отдела министерства Верхошижемского лесничества</t>
  </si>
  <si>
    <t>Паюров Сергей Михайлович</t>
  </si>
  <si>
    <t>начальник лесного отдела министерства Вятскополянского лесничества</t>
  </si>
  <si>
    <t>начальник лесного отдела министерства Зуевского лесничества</t>
  </si>
  <si>
    <t>Варнин Владимир Геннадьевич</t>
  </si>
  <si>
    <t>начальник лесного отдела министерства Кайского лесничества</t>
  </si>
  <si>
    <t>Мамаев Юрий Геннадьевич</t>
  </si>
  <si>
    <t>начальник лесного отдела министерства Кикнурского лесничества</t>
  </si>
  <si>
    <t>начальник лесного отдела министерства Кильмезского лесничества</t>
  </si>
  <si>
    <t>начальник лесного отдела министерства Кирово-Чепецкого лесничества</t>
  </si>
  <si>
    <t>начальник лесного отдела министерства Кирсинского лесничества</t>
  </si>
  <si>
    <t>Ковязин Михаил Леонидович</t>
  </si>
  <si>
    <t>начальник лесного отдела министерства Котельничского лесничества</t>
  </si>
  <si>
    <t>Чекалкин Павел 
Иванович</t>
  </si>
  <si>
    <t>начальник лесного отдела министерства Куменского лесничества</t>
  </si>
  <si>
    <t>Соколов Сергей
Павлович</t>
  </si>
  <si>
    <t>начальник лесного отдела министерства Лузского лесничества</t>
  </si>
  <si>
    <t>Стрельцов Сергей Николаевич</t>
  </si>
  <si>
    <t>начальник лесного отдела министерства Малмыжского лесничества</t>
  </si>
  <si>
    <t>начальник лесного отдела министерства Нагорского лесничества</t>
  </si>
  <si>
    <t>Ворончихин Владимир Алексеевич</t>
  </si>
  <si>
    <t>начальник лесного отдела министерства Немского лесничества</t>
  </si>
  <si>
    <t>Андреев Геннадий Петрович</t>
  </si>
  <si>
    <t>начальник лесного отдела министерства Нолинского лесничества</t>
  </si>
  <si>
    <t>Симонов Леонид Петрович</t>
  </si>
  <si>
    <t>начальник лесного отдела министерства Омутнинского лесничества</t>
  </si>
  <si>
    <t>Черных Сергей Николаевич</t>
  </si>
  <si>
    <t>начальник лесного отдела министерства Опаринского лесничества</t>
  </si>
  <si>
    <t>Панфилов Евгений Анатольевич</t>
  </si>
  <si>
    <t>начальник лесного отдела министерства Оричевского лесничества</t>
  </si>
  <si>
    <t>начальник лесного отдела министерства Орловского лесничества</t>
  </si>
  <si>
    <t>начальник лесного отдела министерства Паркового лесничества</t>
  </si>
  <si>
    <t>начальник лесного отдела министерства Рудниковского лесничества</t>
  </si>
  <si>
    <t>начальник лесного отдела министерства Санчурского лесничества</t>
  </si>
  <si>
    <t>(83357) 2-22-93, 
89229147597</t>
  </si>
  <si>
    <t>Подоплелов Виталий Александрович</t>
  </si>
  <si>
    <t>Сабитов Ризанур Рашидович</t>
  </si>
  <si>
    <t>начальник лесного отдела министерства Синегорского лесничества</t>
  </si>
  <si>
    <t>Червоткин Валерий Анатольевич</t>
  </si>
  <si>
    <t>начальник лесного отдела министерства Слободского лесничества</t>
  </si>
  <si>
    <t>Опалев Алексей Аркадьевич</t>
  </si>
  <si>
    <t>начальник лесного отдела министерства Суводского лесничества</t>
  </si>
  <si>
    <t>Вохминцева Татьяна Владимировна</t>
  </si>
  <si>
    <t>начальник лесного отдела министерства Унинского лесничества</t>
  </si>
  <si>
    <t>Губин Алексей Владимирович</t>
  </si>
  <si>
    <t>начальник лесного отдела министерства Уржумского лесничества</t>
  </si>
  <si>
    <t>Попова Татьяна Геннадьевна</t>
  </si>
  <si>
    <t>начальник лесного отдела министерства Фаленского лесничества</t>
  </si>
  <si>
    <t>начальник лесного отдела министерства Шабалинского лесничества</t>
  </si>
  <si>
    <t>Перов Александр Павлович</t>
  </si>
  <si>
    <t>начальник лесного отдела министерства Яранского лесничества</t>
  </si>
  <si>
    <t>(8332) 54-76-50</t>
  </si>
  <si>
    <t>Ефремов Иван Николаевич</t>
  </si>
  <si>
    <t>Тарасова Елена Михайловна</t>
  </si>
  <si>
    <t>директор ФГБУ «Государственный природный заповедник «Нургуш»</t>
  </si>
  <si>
    <t>Лопатин Яков Геннадьевич</t>
  </si>
  <si>
    <t>Сергеев Степан Николаевич</t>
  </si>
  <si>
    <t>Новоселов Евгений Геннадьевич</t>
  </si>
  <si>
    <t>начальник службы ППЗиСР в\ч 44200</t>
  </si>
  <si>
    <t xml:space="preserve">Лихачев Михаил Владимирович </t>
  </si>
  <si>
    <t>начальник</t>
  </si>
  <si>
    <t>(8332) 54-68-33</t>
  </si>
  <si>
    <t>дежурный смены ЦУКС</t>
  </si>
  <si>
    <t>(8332) 64-45-10</t>
  </si>
  <si>
    <t>Селянин Константин Никандрович</t>
  </si>
  <si>
    <t>начальник УМВД России по Кировской области, полковник полиции</t>
  </si>
  <si>
    <t>(8332) 58-94-18</t>
  </si>
  <si>
    <t xml:space="preserve">(8332) 64-34-73,
35-18-83
</t>
  </si>
  <si>
    <t>(83334) 6-24-11,
89229577021</t>
  </si>
  <si>
    <t>(83339) 3-01-72,
89128288665</t>
  </si>
  <si>
    <t>(83341) 5-11-06,
89229582643</t>
  </si>
  <si>
    <t>(83338) 2-24-05,
89128286816</t>
  </si>
  <si>
    <t>(83339) 2-10-50,
89229577035</t>
  </si>
  <si>
    <t>(83342) 4-00-50,
4-05-80,
89229577108</t>
  </si>
  <si>
    <t>(83343) 2-16-01,
89229577121</t>
  </si>
  <si>
    <t>(83347) 2-21-51,
2-21-41, 
89229400825</t>
  </si>
  <si>
    <t>(83350) 2-17-61,
89123614126</t>
  </si>
  <si>
    <t>(83368) 2-14-51,
89229577094</t>
  </si>
  <si>
    <t>(83352) 2-15-53,
89229577085</t>
  </si>
  <si>
    <t>(83354) 2-10-00,
89229582633</t>
  </si>
  <si>
    <t>(83365) 2-12-58,
89229582644</t>
  </si>
  <si>
    <t>(83349) 7-11-01,
89229344512</t>
  </si>
  <si>
    <t>(83362) 4-23-98,
89128288554</t>
  </si>
  <si>
    <t>(83367) 2-10-80,
89123711365</t>
  </si>
  <si>
    <t>Зевахина Надежда Николаевна</t>
  </si>
  <si>
    <t>(83335) 2-15-44,
89128288416</t>
  </si>
  <si>
    <t>Кашин Владимир Юрьевич</t>
  </si>
  <si>
    <t>Севрюгин Александр Юрьевич</t>
  </si>
  <si>
    <t>начальник лесного отдела министерства Свечинского лесничества</t>
  </si>
  <si>
    <t>начальник лесного отдела министерства Сорвижского лесничества</t>
  </si>
  <si>
    <t>Хлыбов Семен Михайлович</t>
  </si>
  <si>
    <t>Хохрякова Елена Валерьевна</t>
  </si>
  <si>
    <t>Арбажский район</t>
  </si>
  <si>
    <t>глава района</t>
  </si>
  <si>
    <t>(83330) 2-11-35, 
89123773602</t>
  </si>
  <si>
    <t>председатель КЧС и ПБ</t>
  </si>
  <si>
    <t>Афанасьевский район</t>
  </si>
  <si>
    <t>Белохолуницкий район</t>
  </si>
  <si>
    <t>Телицина Татьяна Александровна</t>
  </si>
  <si>
    <t>Тетенькин Александр Михайлович</t>
  </si>
  <si>
    <t>Богородский муниципальный район</t>
  </si>
  <si>
    <t xml:space="preserve">Ситников Василий Юрьевич </t>
  </si>
  <si>
    <t>(83333) 2-12-51, 89229477060</t>
  </si>
  <si>
    <t>Верхнекамский район</t>
  </si>
  <si>
    <t xml:space="preserve">Олин Андрей Васильевич </t>
  </si>
  <si>
    <t>(83339) 2-30-05</t>
  </si>
  <si>
    <t>Верхошижемский район</t>
  </si>
  <si>
    <t>Сорокин Анатолий Петрович</t>
  </si>
  <si>
    <t>(83335) 2-12-53, 
89123354301</t>
  </si>
  <si>
    <t>Вятскополянский район</t>
  </si>
  <si>
    <t xml:space="preserve">Чернышев Максим Николаевич </t>
  </si>
  <si>
    <t>(83334) 6-17-76</t>
  </si>
  <si>
    <t xml:space="preserve">Даровской район </t>
  </si>
  <si>
    <t>Елькин Олег Юрьевич</t>
  </si>
  <si>
    <t>(83336) 2-12-51, 89638866200</t>
  </si>
  <si>
    <t>Зуевский район</t>
  </si>
  <si>
    <t>Кощеев Анатолий Николаевич</t>
  </si>
  <si>
    <t>Кикнурский район</t>
  </si>
  <si>
    <t>Галкин Сергей Юрьевич</t>
  </si>
  <si>
    <t>Перелет Елена Николаевна</t>
  </si>
  <si>
    <t>Кильмезский муниципальный район</t>
  </si>
  <si>
    <t>Стяжкин Алексей Васильевич</t>
  </si>
  <si>
    <t>Яговкина Светлана Юрьевна</t>
  </si>
  <si>
    <t>город Киров</t>
  </si>
  <si>
    <t>Кирово-Чепецкий район</t>
  </si>
  <si>
    <t>Елькин Сергей Васильевич</t>
  </si>
  <si>
    <t>Кошурников Николай Леонидович</t>
  </si>
  <si>
    <t>Котельничский район</t>
  </si>
  <si>
    <t>Воронина Галина Александровна</t>
  </si>
  <si>
    <t>(83342) 4-23-72</t>
  </si>
  <si>
    <t xml:space="preserve">Куменский район </t>
  </si>
  <si>
    <t>(83343) 2-12-51</t>
  </si>
  <si>
    <t>Шемпелев Иван Николаевич</t>
  </si>
  <si>
    <t>Лебяжский район</t>
  </si>
  <si>
    <t>Лузский район</t>
  </si>
  <si>
    <t>Орлов Дмитрий Владимирович</t>
  </si>
  <si>
    <t>(83346) 5-14-46</t>
  </si>
  <si>
    <t>Краев Дмитрий Васильевич</t>
  </si>
  <si>
    <t>(83346) 5-17-49</t>
  </si>
  <si>
    <t>Малмыжский район</t>
  </si>
  <si>
    <t>Константинов Валерий Васильевич</t>
  </si>
  <si>
    <t>(83347) 2-03-44</t>
  </si>
  <si>
    <t>Веретенцев Александр Федорович</t>
  </si>
  <si>
    <t>(83347) 2-04-24</t>
  </si>
  <si>
    <t xml:space="preserve">Мурашинский район </t>
  </si>
  <si>
    <t>Синицин Сергей Александрович</t>
  </si>
  <si>
    <t xml:space="preserve">Нагорский район </t>
  </si>
  <si>
    <t>Булычев Владимир Евгеньевич</t>
  </si>
  <si>
    <t>Жуков Владимир Александрович</t>
  </si>
  <si>
    <t>Немский район</t>
  </si>
  <si>
    <t>Малышев Николай Григорьевич</t>
  </si>
  <si>
    <t>Федоровых Сергей Михайлович</t>
  </si>
  <si>
    <t>Нолинский район</t>
  </si>
  <si>
    <t xml:space="preserve">Грудцин Николай Николаевич </t>
  </si>
  <si>
    <t>Ивакин Алексей Леонидович</t>
  </si>
  <si>
    <t>(83368) 2-12-51, 
89195235204</t>
  </si>
  <si>
    <t>Омутнинский район</t>
  </si>
  <si>
    <t>Опаринский район</t>
  </si>
  <si>
    <t>Макаров Андрей Дмитриевич</t>
  </si>
  <si>
    <t>(83353) 2-22-40, 
89536779944</t>
  </si>
  <si>
    <t>Оричевский район</t>
  </si>
  <si>
    <t>Нургалин Вадим Рамильевич</t>
  </si>
  <si>
    <t>Орловский район Кировской области</t>
  </si>
  <si>
    <t>Пижанский район</t>
  </si>
  <si>
    <t>Репин Петр Александрович</t>
  </si>
  <si>
    <t>Подосиновский район Кировской области</t>
  </si>
  <si>
    <t>Клюшов Александр Пименович</t>
  </si>
  <si>
    <t>(83351) 2-19-79</t>
  </si>
  <si>
    <t>Момотов Сергей Николаевич</t>
  </si>
  <si>
    <t>(83351) 2-11-58</t>
  </si>
  <si>
    <t>Санчурский район</t>
  </si>
  <si>
    <t>Попов Александр Геннадьевич</t>
  </si>
  <si>
    <t>(83357) 2-12-51</t>
  </si>
  <si>
    <t>Полозов Виталий Евгеньевич</t>
  </si>
  <si>
    <t>(83357) 2-12-53</t>
  </si>
  <si>
    <t>Свечинский район</t>
  </si>
  <si>
    <t>Бусыгин Николай Дмитриевич</t>
  </si>
  <si>
    <t>(83358)  2-12-51, 89128225733</t>
  </si>
  <si>
    <t>Шабалин Игорь Анатольевич</t>
  </si>
  <si>
    <t>(83358) 2-12-15, 89127075152</t>
  </si>
  <si>
    <t>Слободской район</t>
  </si>
  <si>
    <t xml:space="preserve">Советский район Кировской области </t>
  </si>
  <si>
    <t>Крылатых Александр Петрович</t>
  </si>
  <si>
    <t>Сунский район</t>
  </si>
  <si>
    <t xml:space="preserve">Тужинский район </t>
  </si>
  <si>
    <t>Видякина Елена Вадимовна</t>
  </si>
  <si>
    <t>Унинский район</t>
  </si>
  <si>
    <t>Шаклеин Алексей Васильевич</t>
  </si>
  <si>
    <t>(83359) 2-13-30</t>
  </si>
  <si>
    <t>Санников Сергей  Вячеславович</t>
  </si>
  <si>
    <t>Уржумский муниципальный район</t>
  </si>
  <si>
    <t>Силин Виктор Васильевич</t>
  </si>
  <si>
    <t>Фаленский район</t>
  </si>
  <si>
    <t>Шабалинский район</t>
  </si>
  <si>
    <t>Рогожников Александр Евгеньевич</t>
  </si>
  <si>
    <t xml:space="preserve">(83345) 2-15-51
</t>
  </si>
  <si>
    <t>Журавлёва Ирина Владимировна</t>
  </si>
  <si>
    <t>(83345) 2-11-64</t>
  </si>
  <si>
    <t>Юрьянский район</t>
  </si>
  <si>
    <t>(83366) 2-12-51</t>
  </si>
  <si>
    <t>(83366)2-19-95</t>
  </si>
  <si>
    <t>Яранский район</t>
  </si>
  <si>
    <t>Говорик Ирина Юрьевна</t>
  </si>
  <si>
    <t xml:space="preserve">ЗАТО Первомайский </t>
  </si>
  <si>
    <t>глава городского округа ЗАТО Первомайский</t>
  </si>
  <si>
    <t>Тарасов Александр Арсеньевич</t>
  </si>
  <si>
    <t xml:space="preserve">(83361) 4-91-01,   892290177 10 </t>
  </si>
  <si>
    <t>(83361) 4-91-36,
89229113671,
89634316230</t>
  </si>
  <si>
    <t>(83349) 2-22-51, 89229518464</t>
  </si>
  <si>
    <t>(83349) 2-26-64, 89123361307</t>
  </si>
  <si>
    <t>(83350) 2-12-51, 89127233794</t>
  </si>
  <si>
    <t>(83350) 2-12-80, 89123758049</t>
  </si>
  <si>
    <t>(83354) 2-12-51,
89128212776</t>
  </si>
  <si>
    <t>(83375) 2-12-90, 89127150361</t>
  </si>
  <si>
    <t>Корепанова Елена Александровна</t>
  </si>
  <si>
    <t>(83367) 2-06-59, 
2-15-14, 89127056485</t>
  </si>
  <si>
    <t>(83332) 2-22-80, 89229257173</t>
  </si>
  <si>
    <t>(83363) 2-20-01,
89127076828</t>
  </si>
  <si>
    <t>г. Киров</t>
  </si>
  <si>
    <t>Слободской</t>
  </si>
  <si>
    <t>(8332) 67-68-69, 89127157546</t>
  </si>
  <si>
    <t>ЗАТО Первомайский</t>
  </si>
  <si>
    <t xml:space="preserve">(8332) 38-24-33 </t>
  </si>
  <si>
    <t>ППО</t>
  </si>
  <si>
    <t>Зуевское, Унинское</t>
  </si>
  <si>
    <t>Кайское, Кирсинское, Рудниковское</t>
  </si>
  <si>
    <t>Верхошижемское, Куменское, Оричевское, Сорвижское</t>
  </si>
  <si>
    <t>Даровской район</t>
  </si>
  <si>
    <t>Кирово-Чепецкое, Парковое</t>
  </si>
  <si>
    <t>Куменский район</t>
  </si>
  <si>
    <t>Мурашинский район</t>
  </si>
  <si>
    <t>Нагорское, Синегорское</t>
  </si>
  <si>
    <t>Нагорский район</t>
  </si>
  <si>
    <t>Оричевское, Куменское</t>
  </si>
  <si>
    <t>Советский район Кировской области</t>
  </si>
  <si>
    <t>Тужинский район</t>
  </si>
  <si>
    <t>Фаленское, Унинское</t>
  </si>
  <si>
    <t>Фаленское, Зуевское</t>
  </si>
  <si>
    <t>Фалёнский район</t>
  </si>
  <si>
    <t>Парковое, Юрьянское</t>
  </si>
  <si>
    <t>Кировская область</t>
  </si>
  <si>
    <t>Даровское, Котельничское, Шабалинское, Орловское, Свечинское</t>
  </si>
  <si>
    <t xml:space="preserve">Даровской, Котельничский, Шабалинский и Свечинский районы, Орловский район Кировской области </t>
  </si>
  <si>
    <t xml:space="preserve">Котельничское,
Орловское,
Даровское,
Шабалинское,
Свечинское,
Сорвижское,
Кикнурское,
Санчурское,
Яранское,
Суводское,
Верхошижемское,
Оричевское,
Мурашинское,
Опаринское,
Пинюгское,
Лузское </t>
  </si>
  <si>
    <t>Кирсинское,
Рудниковское,
Кайское,
Афанасьевское,
Омутнинское</t>
  </si>
  <si>
    <t>все участковые лесничества</t>
  </si>
  <si>
    <t>да</t>
  </si>
  <si>
    <t>Ан-2, Ми-2</t>
  </si>
  <si>
    <t>нет</t>
  </si>
  <si>
    <t>Ми-2</t>
  </si>
  <si>
    <t>человек</t>
  </si>
  <si>
    <t>министерство лесного хозяйства Кировской области</t>
  </si>
  <si>
    <t>(8332) 64-34-73</t>
  </si>
  <si>
    <t>Правительство Кировской области, администрации муниципальных образований</t>
  </si>
  <si>
    <t>пожарная опасность отсутствует</t>
  </si>
  <si>
    <t>низкая пожарная опасность</t>
  </si>
  <si>
    <t>средняя пожарная опасность</t>
  </si>
  <si>
    <t>высокая пожарная опасность</t>
  </si>
  <si>
    <t>чрезвычайная пожарная опасность</t>
  </si>
  <si>
    <t xml:space="preserve">руководители </t>
  </si>
  <si>
    <t>сотовые телефоны</t>
  </si>
  <si>
    <t>ежедневное однократное авиапатрулирование, а при наличии пожаров двукратное (кратность патрулирования может корректироваться в зависимости от выделенного финансирования)</t>
  </si>
  <si>
    <t>Класс пожарной опасности (КПО)</t>
  </si>
  <si>
    <t>Земли обороны: Кировское лесничество Министерства обороны Российской Федерации-филиал ФГКУ «Управление лесного хозяйства и природопользования» Министерства обороны Российской Федерации</t>
  </si>
  <si>
    <t>Особо охраняемые природные территории: ФГБУ
«Государственный природный заповедник «Нургуш»</t>
  </si>
  <si>
    <t>Демшин Александр Степанович</t>
  </si>
  <si>
    <t>Красных Лидия Васильевна</t>
  </si>
  <si>
    <t>(83369) 3-36-58, 
89229554959</t>
  </si>
  <si>
    <t>Исупов Алексей Вячеславович</t>
  </si>
  <si>
    <t>(83369) 3-30-34,
89229561833</t>
  </si>
  <si>
    <t xml:space="preserve">Машкина Ирина Павловна </t>
  </si>
  <si>
    <t>(83340) 2-17-57,
2-19-55,  
89617470417</t>
  </si>
  <si>
    <t>(83366) 2-42-31</t>
  </si>
  <si>
    <t xml:space="preserve">Шалабанов Петр Васильевич </t>
  </si>
  <si>
    <t xml:space="preserve">Афанасьевское      </t>
  </si>
  <si>
    <t xml:space="preserve">Белохолуницкое     </t>
  </si>
  <si>
    <t xml:space="preserve">Верхошижемское     </t>
  </si>
  <si>
    <t xml:space="preserve">Вятскополянское    </t>
  </si>
  <si>
    <t xml:space="preserve">Даровское          </t>
  </si>
  <si>
    <t xml:space="preserve">Дубровское         </t>
  </si>
  <si>
    <t xml:space="preserve">Зуевское           </t>
  </si>
  <si>
    <t xml:space="preserve">Кайское            </t>
  </si>
  <si>
    <t xml:space="preserve">Кикнурское         </t>
  </si>
  <si>
    <t xml:space="preserve">Кильмезское        </t>
  </si>
  <si>
    <t xml:space="preserve">Кирово-Чепецкое    </t>
  </si>
  <si>
    <t xml:space="preserve">Кирсинское         </t>
  </si>
  <si>
    <t>ИП Федорова Г.В.</t>
  </si>
  <si>
    <t xml:space="preserve">Котельничское      </t>
  </si>
  <si>
    <t xml:space="preserve">Куменское          </t>
  </si>
  <si>
    <t xml:space="preserve">Лузское            </t>
  </si>
  <si>
    <t xml:space="preserve">Малмыжское         </t>
  </si>
  <si>
    <t xml:space="preserve">Мурашинское        </t>
  </si>
  <si>
    <t xml:space="preserve">Нагорское          </t>
  </si>
  <si>
    <t xml:space="preserve"> </t>
  </si>
  <si>
    <t>ИП Леушин С.А.</t>
  </si>
  <si>
    <t xml:space="preserve">Нолинское          </t>
  </si>
  <si>
    <t xml:space="preserve">Немское            </t>
  </si>
  <si>
    <t>ИП Ожегов Н.В.</t>
  </si>
  <si>
    <t>ИП Логинов А.Ф.</t>
  </si>
  <si>
    <t>ООО «Вятский фанерный комбинат»</t>
  </si>
  <si>
    <t xml:space="preserve">Опаринское         </t>
  </si>
  <si>
    <t xml:space="preserve">Омутнинское        </t>
  </si>
  <si>
    <t xml:space="preserve">Оричевское         </t>
  </si>
  <si>
    <t xml:space="preserve">Орловское          </t>
  </si>
  <si>
    <t xml:space="preserve">Парковое           </t>
  </si>
  <si>
    <t>ИП Аветисян О.П.</t>
  </si>
  <si>
    <t>ИП Зубарев В.А.</t>
  </si>
  <si>
    <t>ИП Береснев Р.Д.</t>
  </si>
  <si>
    <t>ИП Панкратов В.З.</t>
  </si>
  <si>
    <t>ИП Копылов В.А.</t>
  </si>
  <si>
    <t xml:space="preserve">Пинюгское          </t>
  </si>
  <si>
    <t>ИП Елькин В.В.</t>
  </si>
  <si>
    <t>ИП Пирогов В.Д.</t>
  </si>
  <si>
    <t>ИП Нечаев С. В.</t>
  </si>
  <si>
    <t xml:space="preserve">Рудниковское       </t>
  </si>
  <si>
    <t xml:space="preserve">Санчурское         </t>
  </si>
  <si>
    <t xml:space="preserve">Свечинское         </t>
  </si>
  <si>
    <t xml:space="preserve">Синегорское        </t>
  </si>
  <si>
    <t xml:space="preserve">Слободское         </t>
  </si>
  <si>
    <t xml:space="preserve">Сорвижское         </t>
  </si>
  <si>
    <t xml:space="preserve">Суводское          </t>
  </si>
  <si>
    <t xml:space="preserve">Унинское           </t>
  </si>
  <si>
    <t xml:space="preserve">Уржумское          </t>
  </si>
  <si>
    <t xml:space="preserve">Фаленское          </t>
  </si>
  <si>
    <t xml:space="preserve">Шабалинское        </t>
  </si>
  <si>
    <t xml:space="preserve">Юрьянское          </t>
  </si>
  <si>
    <t xml:space="preserve">Яранское           </t>
  </si>
  <si>
    <t>АО  «Нововятский лыжный комбинат»</t>
  </si>
  <si>
    <t>ООО «УК «Лесхоз»</t>
  </si>
  <si>
    <t>ОАО «Нововятский лыжный комбинат»</t>
  </si>
  <si>
    <t>АО «Нововятский лыжный комбинат»</t>
  </si>
  <si>
    <t>ООО «Древкомплект»</t>
  </si>
  <si>
    <t xml:space="preserve">ООО «Леспром»                </t>
  </si>
  <si>
    <t xml:space="preserve">ООО «Агро»                          </t>
  </si>
  <si>
    <t xml:space="preserve">ООО «Ритм-бис»                   </t>
  </si>
  <si>
    <t xml:space="preserve">ООО «Зодчий»                     </t>
  </si>
  <si>
    <t xml:space="preserve">ООО «Стимул»                       </t>
  </si>
  <si>
    <t xml:space="preserve">ООО ХК  «Кильмезьлес» </t>
  </si>
  <si>
    <t xml:space="preserve">ИП Стяжкин И.В. </t>
  </si>
  <si>
    <t>ИП Чучалин В.В.</t>
  </si>
  <si>
    <t xml:space="preserve">ИП Двоеглазов А.А.   </t>
  </si>
  <si>
    <t xml:space="preserve">ИП Кашин  А.Н.                       </t>
  </si>
  <si>
    <t>ИП Телицин Е.Н.</t>
  </si>
  <si>
    <t>ИП Тихонов А.П.</t>
  </si>
  <si>
    <t xml:space="preserve">ИП Шуплецов А.Л. </t>
  </si>
  <si>
    <t xml:space="preserve">ООО «Лестехснаб плюс»                      </t>
  </si>
  <si>
    <t xml:space="preserve">ООО «Лестехснаб плюс»                          </t>
  </si>
  <si>
    <t>ОАО     «Агрохимсервис»</t>
  </si>
  <si>
    <t>ИП Курч И.Н.</t>
  </si>
  <si>
    <t>ИП Пономарев А.С.</t>
  </si>
  <si>
    <t>ООО «Эверест»</t>
  </si>
  <si>
    <t xml:space="preserve">ЗАО «ВяткаТорф»  </t>
  </si>
  <si>
    <t>ООО «Крона»</t>
  </si>
  <si>
    <t>ООО «Богородское»</t>
  </si>
  <si>
    <t xml:space="preserve">ИП Соловьёв С.Н. </t>
  </si>
  <si>
    <t xml:space="preserve">ИП Пехтерева М.Н. </t>
  </si>
  <si>
    <t xml:space="preserve">ИП Соколов А.Г. </t>
  </si>
  <si>
    <t>Всего по лесничеству:</t>
  </si>
  <si>
    <t xml:space="preserve">    (контактный телефон с указанием кода города)  </t>
  </si>
  <si>
    <t>Мотопомпа Roshin SE-50x Robin</t>
  </si>
  <si>
    <t>1 штука</t>
  </si>
  <si>
    <t>Воздуходувка</t>
  </si>
  <si>
    <t>2 штуки</t>
  </si>
  <si>
    <t>20 штук</t>
  </si>
  <si>
    <t>Рукав напорный (20 м)</t>
  </si>
  <si>
    <t>74 штуки</t>
  </si>
  <si>
    <t>Рукав всасывающий</t>
  </si>
  <si>
    <t>Респиратор</t>
  </si>
  <si>
    <t>Лопата штыковая</t>
  </si>
  <si>
    <t>Ведро оцинкованное</t>
  </si>
  <si>
    <t>16 штук</t>
  </si>
  <si>
    <t>42 штуки</t>
  </si>
  <si>
    <t>43 штуки</t>
  </si>
  <si>
    <t>Бритвина Екатерина Серафимовна</t>
  </si>
  <si>
    <t>(8332) 64-67-46</t>
  </si>
  <si>
    <t>(8332) 67-54-05</t>
  </si>
  <si>
    <t>Быданцева Татьяна Дмитриевна</t>
  </si>
  <si>
    <t>начальник  лесного отдела министерства  Афанасьевского лесничества</t>
  </si>
  <si>
    <t>Холтобина Татьяна Валерьевна</t>
  </si>
  <si>
    <t>Варанкин Евгений Павлович</t>
  </si>
  <si>
    <t xml:space="preserve">лесничий КОГКУ «Кировлесцентр» </t>
  </si>
  <si>
    <t>Харин Павел      Георгиевич</t>
  </si>
  <si>
    <t>Черанёв Евгений Владимирович</t>
  </si>
  <si>
    <t>№ 52 от 03.04.2010</t>
  </si>
  <si>
    <t>Боров Сергей    Сергеевич</t>
  </si>
  <si>
    <t>Варанкина Светлана Игнатьевна</t>
  </si>
  <si>
    <t>Ичетовкина Галина Вениаминовна</t>
  </si>
  <si>
    <t>Плишкин Михаил Николаевич</t>
  </si>
  <si>
    <t>№ 5523 от 07.05.2015</t>
  </si>
  <si>
    <t>Меркучев Александр Иванович</t>
  </si>
  <si>
    <t>(83331) 2-14-39</t>
  </si>
  <si>
    <t>№ 21 от 15.09.2015</t>
  </si>
  <si>
    <t>Першин Виктор Дмитриевич</t>
  </si>
  <si>
    <t xml:space="preserve">инженер по лесфонду 
СПоК «Камский лес» </t>
  </si>
  <si>
    <t>№ 5522 от  07.05.2015</t>
  </si>
  <si>
    <t>Бисеров Владимир Викторович</t>
  </si>
  <si>
    <t xml:space="preserve">мастер по лесу 
СПК-колхоза «Луч» </t>
  </si>
  <si>
    <t>№ 5516 от 07.05.2015</t>
  </si>
  <si>
    <t>Дубайлов Евгений Михайлович</t>
  </si>
  <si>
    <t xml:space="preserve">мастер по лесфонду 
ИП Кытманов А.Е. </t>
  </si>
  <si>
    <t>№ 5519 от 07.05.2015</t>
  </si>
  <si>
    <t>Никитин Игорь Анатольевич</t>
  </si>
  <si>
    <t>лесовод СПК-колхоза «Коньково»</t>
  </si>
  <si>
    <t>№ 5739 от 18.01.2016</t>
  </si>
  <si>
    <t>Сидоров Юрий Петрович</t>
  </si>
  <si>
    <t xml:space="preserve">мастер по лесфонду
ИП Кытманов Е.А. </t>
  </si>
  <si>
    <t>№ 5524 от 07.05.2015</t>
  </si>
  <si>
    <t>Черанев Александр Васильевич</t>
  </si>
  <si>
    <t>№ 143 от 13.04.2012</t>
  </si>
  <si>
    <t>Варанкин Владимир Борисович</t>
  </si>
  <si>
    <t xml:space="preserve">инженер по лесосырьевым ресурсам ООО «БиК» </t>
  </si>
  <si>
    <t>(83331) 2-61-31</t>
  </si>
  <si>
    <t>№ 5518 от 07.05.2015</t>
  </si>
  <si>
    <t>Черанев Николай Георгиевич</t>
  </si>
  <si>
    <t xml:space="preserve">мастер леса ИП Черанев В.Г. </t>
  </si>
  <si>
    <t>№ 350 от 19.04.2014</t>
  </si>
  <si>
    <t>Пушкарев Вячеслав Валерьевич</t>
  </si>
  <si>
    <t xml:space="preserve">мастер леса 
ООО «Лестехснаб плюс» </t>
  </si>
  <si>
    <t>(83364) 4-33-01</t>
  </si>
  <si>
    <t>№ 472 от 25.04.2015</t>
  </si>
  <si>
    <t>Черезов Владимир Олегович</t>
  </si>
  <si>
    <t xml:space="preserve">инженер по ЛП ООО «Белфор» </t>
  </si>
  <si>
    <t>№ 256 от 15.04.2014</t>
  </si>
  <si>
    <t>Карпов Олег Николаевич</t>
  </si>
  <si>
    <t>инженер по ЛФ ООО «ДОК»</t>
  </si>
  <si>
    <t>№ 235 от 15.04.2013</t>
  </si>
  <si>
    <t>Куликов Владимир Витальевич</t>
  </si>
  <si>
    <t xml:space="preserve">инженер  ООО «Суворовское» </t>
  </si>
  <si>
    <t>(83364) 6-82-41</t>
  </si>
  <si>
    <t>№ 115 от 16.04.2010</t>
  </si>
  <si>
    <t>Глазырин Николай Геннадьевич</t>
  </si>
  <si>
    <t>(83364) 6-62-32</t>
  </si>
  <si>
    <t>№ 104 от 14.04.2010</t>
  </si>
  <si>
    <t>Зырянов Александр Аркадьевич</t>
  </si>
  <si>
    <t xml:space="preserve">председатель 
СХПК «КООПХОЗ Надежда» </t>
  </si>
  <si>
    <t>(83364) 6-32-88</t>
  </si>
  <si>
    <t>№ 108 от 16.04.2010</t>
  </si>
  <si>
    <t>Шабалин Владимир Михайлович</t>
  </si>
  <si>
    <t xml:space="preserve">начальник ДПД  СПК «Быданово» </t>
  </si>
  <si>
    <t>(83364) 6-22-78</t>
  </si>
  <si>
    <t>№ 120 от 16.04.2010</t>
  </si>
  <si>
    <t>Пушкарев Сергей Николаевич</t>
  </si>
  <si>
    <t xml:space="preserve">начальник участка ООО «Белохолуницкая ЛХК» </t>
  </si>
  <si>
    <t>(83364) 4-35-92</t>
  </si>
  <si>
    <t>№ 300 от 15.02.2014</t>
  </si>
  <si>
    <t>Шуплецов Александр Леонидович</t>
  </si>
  <si>
    <t>Алтышев Михаил Анатольевич</t>
  </si>
  <si>
    <t>(8332) 70-82-52</t>
  </si>
  <si>
    <t>№ 90 от 21.05.2015</t>
  </si>
  <si>
    <t>Антощенко Александр Александрович</t>
  </si>
  <si>
    <t>главный агроном ООО СПК «Пунгино»</t>
  </si>
  <si>
    <t>№ 290 от 15.02.2014</t>
  </si>
  <si>
    <t>Устюгов Александр Сергеевич</t>
  </si>
  <si>
    <t>специалист ООО «СПК Косино»</t>
  </si>
  <si>
    <t>Рассохин Валерий Николаевич</t>
  </si>
  <si>
    <t>специалист СПК «Угор»</t>
  </si>
  <si>
    <t>специалист СПК «Русь»</t>
  </si>
  <si>
    <t>Орлов  Андрей Николаевич</t>
  </si>
  <si>
    <t>мастер леса ОАО «Агрофирма Среднеивкино»</t>
  </si>
  <si>
    <t>№ 305 от 19.04.2014</t>
  </si>
  <si>
    <t>Березин Андрею Анатольевичу</t>
  </si>
  <si>
    <t>мастер леса ООО «Форест»</t>
  </si>
  <si>
    <t>№ 389 от 28.03.2015</t>
  </si>
  <si>
    <t>мастер леса СПК «Зониха»</t>
  </si>
  <si>
    <t>Черницын Владимир Владимирович</t>
  </si>
  <si>
    <t>№ 412 от 28.03.2015</t>
  </si>
  <si>
    <t>Козлов Руслан Викторович</t>
  </si>
  <si>
    <t>директор ПСПК «Истобенский»</t>
  </si>
  <si>
    <t>№ 294 от 15.02.2014</t>
  </si>
  <si>
    <t>Дуев Григорий Максимович</t>
  </si>
  <si>
    <t>главный строитель СПК племзавод «Гарский»</t>
  </si>
  <si>
    <t>№ 301 от 28.03.2015</t>
  </si>
  <si>
    <t>Смирнов Сергей Викторович</t>
  </si>
  <si>
    <t>исполнительный директор СХПК «Дружба»</t>
  </si>
  <si>
    <t>№ 405 от 28.03.2015</t>
  </si>
  <si>
    <t>Загарских Александр Алексеевич</t>
  </si>
  <si>
    <t>специалист ООО «Рост»</t>
  </si>
  <si>
    <t>Холевин Сергей Александрович</t>
  </si>
  <si>
    <t>начальник участка в строительстве СХПК «Адышевский»</t>
  </si>
  <si>
    <t>№ 410 от 28.03.2015</t>
  </si>
  <si>
    <t>Рублев Николай Викторович</t>
  </si>
  <si>
    <t>мастер леса СХПК «Искра»</t>
  </si>
  <si>
    <t>№ 250 от 13.02.2013</t>
  </si>
  <si>
    <t>мастер леса ООО «Агрофирма Коршик»</t>
  </si>
  <si>
    <t xml:space="preserve">№ 297 от 15.02.2014 </t>
  </si>
  <si>
    <t>Шабалин Артем Сергеевич</t>
  </si>
  <si>
    <t>№ 351 от 19.04.2014</t>
  </si>
  <si>
    <t>Уланов Сергей Владимирович</t>
  </si>
  <si>
    <t>Халтурин Сергей Рудольфович</t>
  </si>
  <si>
    <t>Евдокимова Наталья Викторовна</t>
  </si>
  <si>
    <t>Мигович Сергей Семенович</t>
  </si>
  <si>
    <t>Пластинин Антон Николаевич</t>
  </si>
  <si>
    <t>Головин Сергей Садкович</t>
  </si>
  <si>
    <t>Филатов Виталий Федорович</t>
  </si>
  <si>
    <t>Знаменский Михаил Николаевич</t>
  </si>
  <si>
    <t>Венгер  Игорь Владиславович</t>
  </si>
  <si>
    <t>Асапов Марсель Петрович</t>
  </si>
  <si>
    <t>Асапов Петр Семенович</t>
  </si>
  <si>
    <t>директор ООО «Лес»</t>
  </si>
  <si>
    <t>Шульгин Александр  Николаевич</t>
  </si>
  <si>
    <t>главный специалист-эксперт лесного отдела министерства Вятскополянского лесничества</t>
  </si>
  <si>
    <t>Маратканова Галина  Александровна</t>
  </si>
  <si>
    <t>ведущий специалист-эксперт лесного отдела министерства Вятскополянского лесничества</t>
  </si>
  <si>
    <t>Морозов  Сергей Юрьевич</t>
  </si>
  <si>
    <t>Квардаков Алексей Александрович</t>
  </si>
  <si>
    <t>главный специалист-эксперт лесного отдела министерства Даровского лесничества</t>
  </si>
  <si>
    <t>89123745436, (83336) 2-11-64</t>
  </si>
  <si>
    <t>Предеин Андрей Геннадьевич</t>
  </si>
  <si>
    <t>Лиив Александр Владимирович</t>
  </si>
  <si>
    <t>№ 11 от 30.03.2011</t>
  </si>
  <si>
    <t>Мочалов Сергей Леонидович</t>
  </si>
  <si>
    <t>Хоробрых Василий Александрович</t>
  </si>
  <si>
    <t>Петелин Иван Сергеевич</t>
  </si>
  <si>
    <t>Плюснина Елена Васильевна</t>
  </si>
  <si>
    <t xml:space="preserve">мастер леса ООО «Торопово» </t>
  </si>
  <si>
    <t>Худяев Юрий Валерьевич</t>
  </si>
  <si>
    <t>Мокеров Вячеслав Николаевич</t>
  </si>
  <si>
    <t>Мальцев Владимир Александрович</t>
  </si>
  <si>
    <t xml:space="preserve">бригадир ООО «Дружба» </t>
  </si>
  <si>
    <t>Свинолупов Владимир Семенович</t>
  </si>
  <si>
    <t>Зубарев Владимир Николаевич</t>
  </si>
  <si>
    <t>(83336) 5-11-92</t>
  </si>
  <si>
    <t>Маслов Виталий Андреевич</t>
  </si>
  <si>
    <t>Гусев Леонид Аркадьевич</t>
  </si>
  <si>
    <t>Степановых Ольга Васильевна</t>
  </si>
  <si>
    <t>Слобожанинов Роман Александрович</t>
  </si>
  <si>
    <t>Петров Александр Владимирович</t>
  </si>
  <si>
    <t>Баданин Василий Алексеевич</t>
  </si>
  <si>
    <t>Гребенев Сергей Леонидович</t>
  </si>
  <si>
    <t>мастер леса ООО «Стройлес»</t>
  </si>
  <si>
    <t>Норкина Ольга Васильевна</t>
  </si>
  <si>
    <t>директор ООО «Исток»</t>
  </si>
  <si>
    <t>Слобожанинов Евгений Сергеевич</t>
  </si>
  <si>
    <t xml:space="preserve">главный инженер ОАО «Даровское ДЭП № 14» </t>
  </si>
  <si>
    <t>Зязев Александр Михайлович</t>
  </si>
  <si>
    <t>мастер отдела леса АО «Красный якорь»</t>
  </si>
  <si>
    <t>(83362) 4-33-31, 89229425062</t>
  </si>
  <si>
    <t>Вальковский Константин Александрович</t>
  </si>
  <si>
    <t>мастер лесного хозяйства ООО «Лестехснаб плюс» Белохолуницкого участка</t>
  </si>
  <si>
    <t>Черезов Василий Петрович</t>
  </si>
  <si>
    <t>инженер лесопользования ИП Пятков А.А.</t>
  </si>
  <si>
    <t>Дудников Алексей Михайлович</t>
  </si>
  <si>
    <t>Шуплецов Андрей Леонидович</t>
  </si>
  <si>
    <t>мастер цеха ИП Шуплецов Л.А.</t>
  </si>
  <si>
    <t>инженер по лесопользованию ООО «Белфор»</t>
  </si>
  <si>
    <t>Кошурников Виктор Александрович</t>
  </si>
  <si>
    <t xml:space="preserve">главный механик СПК «Восход» </t>
  </si>
  <si>
    <t>Катаргин Дмитрий Александрович</t>
  </si>
  <si>
    <t>Грудцын Сергей Алексеевич</t>
  </si>
  <si>
    <t>Шутов Алексей Петович</t>
  </si>
  <si>
    <t>Апаков Андрей Александрович</t>
  </si>
  <si>
    <t>Шутов Владимир Иванович</t>
  </si>
  <si>
    <t>Дроздов Олег Викторович</t>
  </si>
  <si>
    <t>Шургина Светлана Валентиновна</t>
  </si>
  <si>
    <t xml:space="preserve">Вахрушев Виктор  Николаевич </t>
  </si>
  <si>
    <t>Кропачев Сергей Александрович</t>
  </si>
  <si>
    <t>Аршакян   Самвел  Гарникович</t>
  </si>
  <si>
    <t>директор ООО «Агротехремонт»</t>
  </si>
  <si>
    <t>Дитятьев Сергей Геннадьевич</t>
  </si>
  <si>
    <t>Аникеев Николай Васильевич</t>
  </si>
  <si>
    <t>Гилёв Андрей Николаевич</t>
  </si>
  <si>
    <t>Покидкин Сергей Михайлович</t>
  </si>
  <si>
    <t>(83333)2-12-16; 89123356804</t>
  </si>
  <si>
    <t>Катаев Сергей Владимирович</t>
  </si>
  <si>
    <t>прораб СПК ПЗ «Новый»</t>
  </si>
  <si>
    <t xml:space="preserve"> Трушников Илья Николаевич</t>
  </si>
  <si>
    <t>инженер по лесопользованию АО «Кай»</t>
  </si>
  <si>
    <t xml:space="preserve">Черемисинов Виталий Васильевич </t>
  </si>
  <si>
    <t>Малков Владислав Анатольевич</t>
  </si>
  <si>
    <t xml:space="preserve">главный механик ФКУ ИК – 3 </t>
  </si>
  <si>
    <t xml:space="preserve">Огородников Олег Николаевич </t>
  </si>
  <si>
    <t>мастер на лесосеке ООО «Стимул»</t>
  </si>
  <si>
    <t>№ 69 от 11.04.2012</t>
  </si>
  <si>
    <t>Золотарев Константин Сергеевич</t>
  </si>
  <si>
    <t>№ 22 от 22.09.2015</t>
  </si>
  <si>
    <t xml:space="preserve">Мамаев Юрий Геннадьевич </t>
  </si>
  <si>
    <t xml:space="preserve">Ягидаров Анатолий Алексеевич </t>
  </si>
  <si>
    <t>Мокеров Андрей Николаевич</t>
  </si>
  <si>
    <t>Закиров Сагитьян Хафизович</t>
  </si>
  <si>
    <t>Стяжкин Николай Павлович</t>
  </si>
  <si>
    <t>Фокеев Петр Васильевич</t>
  </si>
  <si>
    <t>Тараканов Алексей Владимирович</t>
  </si>
  <si>
    <t>Мерушев Сергей Кудеярович</t>
  </si>
  <si>
    <t>№ б/н от 11.04.2012</t>
  </si>
  <si>
    <t>Комаров Павел Михайлович</t>
  </si>
  <si>
    <t>Идрисов Вадим Ринатович</t>
  </si>
  <si>
    <t>№ 127 от 13.04.2012</t>
  </si>
  <si>
    <t>Сайфутдинов Ильхам Гульбарисович</t>
  </si>
  <si>
    <t xml:space="preserve">№ 6636 от 19.06.1991 </t>
  </si>
  <si>
    <t>Новокшонов Иван Сергеевич</t>
  </si>
  <si>
    <t>№ 7016 от 18.05.2013</t>
  </si>
  <si>
    <t>Хорховнев Иван Владимирович</t>
  </si>
  <si>
    <t xml:space="preserve"> № 8742 от 22.05.2012</t>
  </si>
  <si>
    <t>Лебедев Виктор Леонидович</t>
  </si>
  <si>
    <t>№ 45 от 13.04.2011</t>
  </si>
  <si>
    <t xml:space="preserve">начальник лесного отдел министерства  Кирово-Чепецкого лесничества </t>
  </si>
  <si>
    <t xml:space="preserve">Патрушев Владимир Вячеславович </t>
  </si>
  <si>
    <t>Зиньковский Василий Игоревич</t>
  </si>
  <si>
    <t>89229171519, 89823893771</t>
  </si>
  <si>
    <t>Ситников Александр Николаевич</t>
  </si>
  <si>
    <t>мастер ООО «Вяткалесстрой»</t>
  </si>
  <si>
    <t>№ 19п/41-16-01 от 19.04.2016</t>
  </si>
  <si>
    <t>Юдин Никита Михайлович</t>
  </si>
  <si>
    <t>№ 21 от 27.03.2010</t>
  </si>
  <si>
    <t>Исакин Сергей Александрович</t>
  </si>
  <si>
    <t>Барон Иван Константинович</t>
  </si>
  <si>
    <t>Рябов Сергей Геннадьевич</t>
  </si>
  <si>
    <t>Давтян Арарат Ванушович</t>
  </si>
  <si>
    <t>№ 109 от 27.05 2011</t>
  </si>
  <si>
    <t>Филиппов Владимир Петрович</t>
  </si>
  <si>
    <t>Шаров Андрей Витальевич</t>
  </si>
  <si>
    <t>№ 11п/06-16-01 от 01.04.2016</t>
  </si>
  <si>
    <t>89536840032, 89229373447</t>
  </si>
  <si>
    <t>Смирнов Евгений Геннадьевич</t>
  </si>
  <si>
    <t xml:space="preserve">№ 440 от 08.05.2015  </t>
  </si>
  <si>
    <t>89128205672, 89229577108</t>
  </si>
  <si>
    <t>Брагин Евгений Сергеевич</t>
  </si>
  <si>
    <t>Игитов Александр Михайлович</t>
  </si>
  <si>
    <t>Леушин Владимир Анатольевич</t>
  </si>
  <si>
    <t>Одношивкин  Андрей Геннадьевич</t>
  </si>
  <si>
    <t>Новосёлов Андрей Валерьевич</t>
  </si>
  <si>
    <t>Глушков Николай Николаевич</t>
  </si>
  <si>
    <t>Чернавин Евгений Алексеевич</t>
  </si>
  <si>
    <t>Логинов Александр Владимирович</t>
  </si>
  <si>
    <t>Чупин Виктор Леонидович</t>
  </si>
  <si>
    <t xml:space="preserve">№ 413 от 28.03.2015 </t>
  </si>
  <si>
    <t>№ 391 от 28.03.2015</t>
  </si>
  <si>
    <t>Ворожцов Андрей Александрович</t>
  </si>
  <si>
    <t>№ 268 от 10.04.2014</t>
  </si>
  <si>
    <t>Машковцев Виктор Леонидович</t>
  </si>
  <si>
    <t>Россихин Алексей Владимирович</t>
  </si>
  <si>
    <t>(83343) 2-13-89, 89229033395</t>
  </si>
  <si>
    <t>№ 336 от 19.04.2014</t>
  </si>
  <si>
    <t>Вешников Роман Владимирович</t>
  </si>
  <si>
    <t>89123736599, (83343) 3-81-98, (83343) 3-81-17</t>
  </si>
  <si>
    <t>№ 369 от 19.05.2014</t>
  </si>
  <si>
    <t>Яговкин Юрий Васильевич</t>
  </si>
  <si>
    <t>№ б/н от 28.03.2015</t>
  </si>
  <si>
    <t>№ 265 от 10.04.2013</t>
  </si>
  <si>
    <t>Трушников Павел Федорович</t>
  </si>
  <si>
    <t>Тючкалов Владимир Николаевич</t>
  </si>
  <si>
    <t>№ 408 от 28.03.2015</t>
  </si>
  <si>
    <t>Журавлев Дмитрий Владимирович</t>
  </si>
  <si>
    <t>№ 394 от 28.03.2015</t>
  </si>
  <si>
    <t>Пугач Сергей Гаврилович</t>
  </si>
  <si>
    <t>(8332) 46-11-07</t>
  </si>
  <si>
    <t>№ 162 от 23.11.2011</t>
  </si>
  <si>
    <t>№ 84 от 11.04.2012</t>
  </si>
  <si>
    <t>Соколов Сергей Павлович</t>
  </si>
  <si>
    <t>Романько Вера Николаевна</t>
  </si>
  <si>
    <t>Шаров Алексей Владимирович</t>
  </si>
  <si>
    <t>Чушов Феодосий Иннокентьевич</t>
  </si>
  <si>
    <t>89229686935, 89229344382</t>
  </si>
  <si>
    <t>Тестов Дмитрий Николаевич</t>
  </si>
  <si>
    <t>Шаверин Александр Владимирович</t>
  </si>
  <si>
    <t>89226634805, 89225117712</t>
  </si>
  <si>
    <t>Носков Денис Андреевич</t>
  </si>
  <si>
    <t>Писарев Сергей Николаевич</t>
  </si>
  <si>
    <t>Стяжкин Андрей Михайлович</t>
  </si>
  <si>
    <t>Батин Александр Сергеевич</t>
  </si>
  <si>
    <t>Севастьянов Анатолий Васильевич</t>
  </si>
  <si>
    <t>Кудряшов Евгений Петрович</t>
  </si>
  <si>
    <t>Зенцова Алина Нургалеевна</t>
  </si>
  <si>
    <t>главный специалист-эксперт  лесного отдела министерства Малмыжского лесничества</t>
  </si>
  <si>
    <t>Зубарева Ольга Александровна</t>
  </si>
  <si>
    <t>ведущий специалист-эксперт  лесного отдела министерства Малмыжского лесничества</t>
  </si>
  <si>
    <t>Ремезов Алексей Николаевич</t>
  </si>
  <si>
    <t>Ахмадеев Марат Накипович</t>
  </si>
  <si>
    <t>Хакимов Ринат Габдельрафикович</t>
  </si>
  <si>
    <t>Ильичев Константин Сергеевич</t>
  </si>
  <si>
    <t>Велигжанина Татьяна Петровна</t>
  </si>
  <si>
    <t>Голомидова Елена Макаровна</t>
  </si>
  <si>
    <t xml:space="preserve">Скурихин Сергей Александрович </t>
  </si>
  <si>
    <t>Агалаков Андрей Викторович</t>
  </si>
  <si>
    <t xml:space="preserve">Казаковцев Леонид Николаевич </t>
  </si>
  <si>
    <t xml:space="preserve">Меньшикова Марина Владимировна </t>
  </si>
  <si>
    <t xml:space="preserve">Козлов Александр Степанович </t>
  </si>
  <si>
    <t xml:space="preserve">Тарасов Тимофей Леонидович </t>
  </si>
  <si>
    <t xml:space="preserve">Пахтенина Наталья Юрьевна </t>
  </si>
  <si>
    <t>Лучинин Алексей Андреевич</t>
  </si>
  <si>
    <t>№ 19п/21-16-01 от 13.04.2016</t>
  </si>
  <si>
    <t>Рахманов Алексей Иванович</t>
  </si>
  <si>
    <t>№ 27п/01-16-01 от 20.05.2016</t>
  </si>
  <si>
    <t>Крюков Юрий Алексеевич</t>
  </si>
  <si>
    <t>№ 17п/01-16-01 от 14.04.2016</t>
  </si>
  <si>
    <t>Щелупанов Александр Вячеславович</t>
  </si>
  <si>
    <t>Жеребцов Сергей Леонидович</t>
  </si>
  <si>
    <t>мастер леса ИП Курбатов С.В.</t>
  </si>
  <si>
    <t>№ 5732 от 13.01.2016</t>
  </si>
  <si>
    <t>Смышляев Евгений Валерьевич</t>
  </si>
  <si>
    <t>№ 83 от 24.04.2015</t>
  </si>
  <si>
    <t>Мезенцев Юрий Михайлович</t>
  </si>
  <si>
    <t>№ 15-01-16 от 03.04.2015</t>
  </si>
  <si>
    <t>Горев Николай Сергеевич</t>
  </si>
  <si>
    <t>№ 19п/29-16-01 от 14.04.2016</t>
  </si>
  <si>
    <t>Зиновьев Леонид Николаевич</t>
  </si>
  <si>
    <t>№ 6122 от 28.04.2011</t>
  </si>
  <si>
    <t>№ 404 от 28.03.2015</t>
  </si>
  <si>
    <t>Шаптесате Анна Васильевна</t>
  </si>
  <si>
    <t>Обатурова Лариса Валентиновна</t>
  </si>
  <si>
    <t>Князев Александр Михайлович</t>
  </si>
  <si>
    <t>№ 43 от 13.04.2011</t>
  </si>
  <si>
    <t>Пшеницын Виктор Николаевич</t>
  </si>
  <si>
    <t>Абатуров Олег Геннадьевич</t>
  </si>
  <si>
    <t>Куковякин Игорь Геннадьевич</t>
  </si>
  <si>
    <t>Хохрин Евгений Евгеньевич</t>
  </si>
  <si>
    <t>Малыгин Владимир Александрович</t>
  </si>
  <si>
    <t>Буторин Михаил Владиславович</t>
  </si>
  <si>
    <t>Усатов Андрей Валентинович</t>
  </si>
  <si>
    <t xml:space="preserve">директор ООО «Альянс плюс» </t>
  </si>
  <si>
    <t>89195043244, 89229232966</t>
  </si>
  <si>
    <t>Рычков Владимир Юрьевич</t>
  </si>
  <si>
    <t xml:space="preserve">директор ООО «Лес» </t>
  </si>
  <si>
    <t xml:space="preserve">№ 19п/49-16-01 от 21.04.2016 </t>
  </si>
  <si>
    <t>Серебренников Алексей Владимирович</t>
  </si>
  <si>
    <t xml:space="preserve">мастер леса ООО «Агрофо»  </t>
  </si>
  <si>
    <t>Пономарев Андрей Васильевич</t>
  </si>
  <si>
    <t xml:space="preserve">директор  ООО «Новолес»  </t>
  </si>
  <si>
    <t>№  3347  от 14.04.2010</t>
  </si>
  <si>
    <t>Тихонов Олег Андреевич</t>
  </si>
  <si>
    <t xml:space="preserve">главный инженер ИП Тихонов А.П.  </t>
  </si>
  <si>
    <t>№ 5 от 14.03.2014</t>
  </si>
  <si>
    <t xml:space="preserve">Рычкова Марина Геннадьевна </t>
  </si>
  <si>
    <t xml:space="preserve">директор ООО «Партнер-М»  </t>
  </si>
  <si>
    <t>№ 5590  от 22.03.2016</t>
  </si>
  <si>
    <t>Шуплецов Анатолий Леонидович</t>
  </si>
  <si>
    <t xml:space="preserve">мастер леса ООО «Лесовик» </t>
  </si>
  <si>
    <t>№ 3326 от 14.04.2010</t>
  </si>
  <si>
    <t>Обатуров Александр Владимирович</t>
  </si>
  <si>
    <t xml:space="preserve">инженер по лесополь-зованию ООО «Рубикон»  </t>
  </si>
  <si>
    <t>№ 3336 от 22.03.2016</t>
  </si>
  <si>
    <t>Дувакин Александр Валерьевич</t>
  </si>
  <si>
    <t xml:space="preserve">мастер леса СПК колхоз «Нагорск» </t>
  </si>
  <si>
    <t>№ 3345  от 22.03.2016</t>
  </si>
  <si>
    <t xml:space="preserve">мастер леса ООО «Нагорсклепром» </t>
  </si>
  <si>
    <t>№ 3326  от 14.04.2010</t>
  </si>
  <si>
    <t>Савин Андрей Валерьевич</t>
  </si>
  <si>
    <t xml:space="preserve">заместитель начальника отдела леса АО «Красный якорь»  </t>
  </si>
  <si>
    <t>Исупов Александр Анатольевич</t>
  </si>
  <si>
    <t xml:space="preserve">директор ООО «КИТ»  </t>
  </si>
  <si>
    <t>№  5074  от 10.04.2014</t>
  </si>
  <si>
    <t>Лоскутов Антон Александрович</t>
  </si>
  <si>
    <t>№   271 от 10.04.2013</t>
  </si>
  <si>
    <t>Антышев Игорь Владимирович</t>
  </si>
  <si>
    <t xml:space="preserve">директор ООО «АТА» </t>
  </si>
  <si>
    <t>№ 4011 от 14.04.2014</t>
  </si>
  <si>
    <t>№ 5588 от 2203.2016</t>
  </si>
  <si>
    <t>Фоминых Сергей Владимирович</t>
  </si>
  <si>
    <t>№  5068   от 10.04.2014</t>
  </si>
  <si>
    <t xml:space="preserve">Ахтулов Владимир Семенович </t>
  </si>
  <si>
    <t xml:space="preserve">№  5071 от 10.04.2014        </t>
  </si>
  <si>
    <t xml:space="preserve">мастер леса ООО «Северлес»  </t>
  </si>
  <si>
    <t xml:space="preserve"> № 5075 от 10.04.2014</t>
  </si>
  <si>
    <t>Жуков Сергей Васильевич</t>
  </si>
  <si>
    <t xml:space="preserve">мастер леса ООО «КиМ»  </t>
  </si>
  <si>
    <t>№ 5082  от 10.04.2014</t>
  </si>
  <si>
    <t xml:space="preserve">инженер по лесосырьевым ресурсам ООО «Вятский фанерный комбинат»  </t>
  </si>
  <si>
    <t xml:space="preserve"> № 271 от 10.04.2013</t>
  </si>
  <si>
    <t xml:space="preserve"> Норсеев Олег Витальевич</t>
  </si>
  <si>
    <t>мастер леса ООО «Рубин-М»</t>
  </si>
  <si>
    <t>№ 5072 от 10.04.2014</t>
  </si>
  <si>
    <t xml:space="preserve">заместитель генерального директора ООО ПКП «Алмис» по безопасности  </t>
  </si>
  <si>
    <t xml:space="preserve">Окулов Александр Владимирович </t>
  </si>
  <si>
    <t>№ 261 от 10.04.2013</t>
  </si>
  <si>
    <t>№ 3 от 30.03.2011</t>
  </si>
  <si>
    <t>Никулин Юрий Владимирович</t>
  </si>
  <si>
    <t>руководитель ИП Никулин Ю.В.</t>
  </si>
  <si>
    <t>№ 4729 от 15.05.2013</t>
  </si>
  <si>
    <t>Клабуков Иван Николаевич</t>
  </si>
  <si>
    <t>№ 109 от 16.04.2010</t>
  </si>
  <si>
    <t>№ 4739 от 15.05.2013</t>
  </si>
  <si>
    <t>Крысов Николай Дмитриевич</t>
  </si>
  <si>
    <t>№ 138 от 23.04.2010</t>
  </si>
  <si>
    <t>Стародумов Вячеслав Никодимович</t>
  </si>
  <si>
    <t>№ 4730 от 15.05.2013</t>
  </si>
  <si>
    <t>№ 4741 от 15.05.2013</t>
  </si>
  <si>
    <t>№ 74 от 11.04.2012</t>
  </si>
  <si>
    <t>Куншин Андрей Михайлович</t>
  </si>
  <si>
    <t>Поскрёбышева Юлия Геннадьевна</t>
  </si>
  <si>
    <t>Ядрошников Сергей Викторович</t>
  </si>
  <si>
    <t>Рыков Артём Анатольевич</t>
  </si>
  <si>
    <t>Туев Андрей Иванович</t>
  </si>
  <si>
    <t>Суслов Николай Павлович</t>
  </si>
  <si>
    <t>Земцова Татьяна Геннадьевна</t>
  </si>
  <si>
    <t xml:space="preserve">начальник лесного отдела министерства Немского лесничества </t>
  </si>
  <si>
    <t>Смехов Михаил Александрович</t>
  </si>
  <si>
    <t>Смехова Татьяна Анатольевна</t>
  </si>
  <si>
    <t>Мошкина Гыльуся Фалахутдиновна</t>
  </si>
  <si>
    <t>Белоусов Александр Александрович</t>
  </si>
  <si>
    <t>89127173445, 89177031107</t>
  </si>
  <si>
    <t>Банников Эдуард Анатольевич</t>
  </si>
  <si>
    <t>Мурин Дмитрий Александрович</t>
  </si>
  <si>
    <t>(83350)2-13-59, 89195240568</t>
  </si>
  <si>
    <t>Халиков Фарис Раисович</t>
  </si>
  <si>
    <t>Овчинников Евгений  Николаевич</t>
  </si>
  <si>
    <t xml:space="preserve">мастер леса ООО «Немалес» </t>
  </si>
  <si>
    <t>(83350) 2-15-34, 89229263473</t>
  </si>
  <si>
    <t>№ 145 от 23.04.2010</t>
  </si>
  <si>
    <t>Шамов Алексей Михайлович</t>
  </si>
  <si>
    <t xml:space="preserve">мастер леса ООО «Немский лесокомбинат» </t>
  </si>
  <si>
    <t>№ 352 от 19.04.2014</t>
  </si>
  <si>
    <t>Зарипов Раис Гарифович</t>
  </si>
  <si>
    <t>начальник производства ООО «УКС-КЧУС»</t>
  </si>
  <si>
    <t xml:space="preserve"> (83368) 5-11-74, 89539490798</t>
  </si>
  <si>
    <t>№ 121 от 23.04.2010</t>
  </si>
  <si>
    <t>Окулов Александр Владимирович</t>
  </si>
  <si>
    <t>инженер лесного хозяйства ООО «НЛК»</t>
  </si>
  <si>
    <t>№ 146 от 23.04.2010</t>
  </si>
  <si>
    <t>Старегородцев Владимир Юрьевич</t>
  </si>
  <si>
    <t>мастер на лесосеке ООО «Варман»</t>
  </si>
  <si>
    <t>№ 406 от 28.03.2015</t>
  </si>
  <si>
    <t>Пшеницын Николай Викентьевич</t>
  </si>
  <si>
    <t>заместитель директора ООО «Движение»</t>
  </si>
  <si>
    <t xml:space="preserve"> (83350) 2-13-96, 89127173358, 89229500062 </t>
  </si>
  <si>
    <t>№ 81 от 11.04.2012</t>
  </si>
  <si>
    <t>Чуданов Николай Иванович</t>
  </si>
  <si>
    <t>мастер леса ОАО «Агрофирма «Немский»</t>
  </si>
  <si>
    <t>№ 216 от 23.05.2012</t>
  </si>
  <si>
    <t xml:space="preserve">инженер по лесфонду ООО «Поставка леса» </t>
  </si>
  <si>
    <t>№ 3415 от 05.05.2012</t>
  </si>
  <si>
    <t xml:space="preserve">начальник лесного отдела министерства Опаринского лесничества </t>
  </si>
  <si>
    <t>(83353) 2-17-27</t>
  </si>
  <si>
    <t>Морозов Александр Анатольевич</t>
  </si>
  <si>
    <t>(83353) 2-17-28</t>
  </si>
  <si>
    <t>Хоробрых Елена Владимировна</t>
  </si>
  <si>
    <t>Ермаков Владимир Васильевич</t>
  </si>
  <si>
    <t>Ивонин Андрей Михаилович</t>
  </si>
  <si>
    <t>главный инженер ОАО «Берёзовский леспромхоз»</t>
  </si>
  <si>
    <t>№ 5542 от 19.05.2015</t>
  </si>
  <si>
    <t>Жердин  Виктор Валерьевич</t>
  </si>
  <si>
    <t>№ 53п-16-04 от 31.03.2016</t>
  </si>
  <si>
    <t>Зайцев Руслан Сергеевич</t>
  </si>
  <si>
    <t>мастер, занятый на лесосеке ООО «Хольц Хаус»</t>
  </si>
  <si>
    <t>№ 5857 от 31.03.2016</t>
  </si>
  <si>
    <t>89097215958, (83352) 2-48-19</t>
  </si>
  <si>
    <t>89128226474, (83352) 6-23-97</t>
  </si>
  <si>
    <t>Макеев Сергей Викторович</t>
  </si>
  <si>
    <t>№ 172 от 25.04.2012</t>
  </si>
  <si>
    <t>Курдюков Сергей Аркадьевич</t>
  </si>
  <si>
    <t>№ 96 от 13.04.2012</t>
  </si>
  <si>
    <t>Трофимов Сергей Владимирович</t>
  </si>
  <si>
    <t>начальник лесного участка ООО «Лесторг»</t>
  </si>
  <si>
    <t>89638877696, 89536853511</t>
  </si>
  <si>
    <t>№ 132 от 27.05.2011</t>
  </si>
  <si>
    <t>Чертищев Александр Анатольевич</t>
  </si>
  <si>
    <t>директор ООО «Зенит»</t>
  </si>
  <si>
    <t>№ 19п/18-16-01 от 12.04.2016</t>
  </si>
  <si>
    <t>Ташкинов Максим Фёдорович</t>
  </si>
  <si>
    <t>начальник Омутнинского участка лесного хозяйства ООО ПКП «Алмис»</t>
  </si>
  <si>
    <t>№ 407 от 28.03.2015</t>
  </si>
  <si>
    <t>Корякин Виктор Станиславович</t>
  </si>
  <si>
    <t>89628924206, (83352) 36-9-74</t>
  </si>
  <si>
    <t>№ 136 от 23.04.2010</t>
  </si>
  <si>
    <t>Полупанов Юрий Иванович</t>
  </si>
  <si>
    <t>89127397368, (83352) 36-6-13</t>
  </si>
  <si>
    <t>№ 148 от 23.04.2010</t>
  </si>
  <si>
    <t>89229149669, 89229691552</t>
  </si>
  <si>
    <t>№ 11п/06-16-02 от 01.04.2016</t>
  </si>
  <si>
    <t>Панов Геннадий Иванович</t>
  </si>
  <si>
    <t>директор ООО «Лесник»</t>
  </si>
  <si>
    <t>№ 19/п/03-16-01 от 05.04.2016</t>
  </si>
  <si>
    <t>Салюк Виталий Максимович</t>
  </si>
  <si>
    <t>мастер, занятый на лесосеке АО «Верхошижемский мехлесопункт»</t>
  </si>
  <si>
    <t>Ольшанов Николай Владимирович</t>
  </si>
  <si>
    <t>№ 157 от 25.04.2012</t>
  </si>
  <si>
    <t>Березин Андрей Анатольевич</t>
  </si>
  <si>
    <t>старший мастер ООО «Форест»</t>
  </si>
  <si>
    <t>Замятин Алексей Сергеевич</t>
  </si>
  <si>
    <t>№  396 от 28.03.2015</t>
  </si>
  <si>
    <t>Пивоваров Александр Николаевич</t>
  </si>
  <si>
    <t>№ 14 от 27.03.2010</t>
  </si>
  <si>
    <t>Бучнев Андрей Михайлович</t>
  </si>
  <si>
    <t>мастер леса ИП Сливницын Ю.Г.</t>
  </si>
  <si>
    <t>№ 447 от 16.04.2016</t>
  </si>
  <si>
    <t>Домнин Сергей Аркадьевич</t>
  </si>
  <si>
    <t>мастер по лесу ИП Терехов И.А.</t>
  </si>
  <si>
    <t>№ 23 п/02-16-01 от 25.04.16</t>
  </si>
  <si>
    <t>Калиниченко Дмитрий Владимирович</t>
  </si>
  <si>
    <t>директор ООО «Бор»</t>
  </si>
  <si>
    <t xml:space="preserve">№ 398 от 23.03.2015 </t>
  </si>
  <si>
    <t>Береснев Константин Геннадьевич</t>
  </si>
  <si>
    <t>заместитель директора ООО «Багатто»</t>
  </si>
  <si>
    <t>№ 89 от 19.05.2015</t>
  </si>
  <si>
    <t>начальник охотничьего участка ПАО «Кировский завод маяк»</t>
  </si>
  <si>
    <t>№ 456 от 15.04.2016</t>
  </si>
  <si>
    <t>Кочуров Василий Александрович</t>
  </si>
  <si>
    <t>мастер ООО «КвиК»</t>
  </si>
  <si>
    <t>№ 5067 от 10.04.2014</t>
  </si>
  <si>
    <t>Панфилов    Евгений     Анатольевич</t>
  </si>
  <si>
    <t xml:space="preserve">начальник лесного отдела министерства Оричевского лесничества </t>
  </si>
  <si>
    <t>№ 84 от 29.04.2011</t>
  </si>
  <si>
    <t>Потерухина Ирина       Владимировна</t>
  </si>
  <si>
    <t>Рыжакова    Надежда    Владимировна</t>
  </si>
  <si>
    <t>Рыбаков       Василий   Юрьевич</t>
  </si>
  <si>
    <t>Эсаулов      Николай      Вениаминович</t>
  </si>
  <si>
    <t>Свечникова Лидия          Васильевна</t>
  </si>
  <si>
    <t>Брыляков Сергей Николаевич</t>
  </si>
  <si>
    <t>Свининых Владимир Сергеевич</t>
  </si>
  <si>
    <t>Пантюхин Алексей     Владимирович</t>
  </si>
  <si>
    <t>Кононов Владимир Александрович</t>
  </si>
  <si>
    <t>№ 5855 от 31.03.2016</t>
  </si>
  <si>
    <t>Малков Евгений Аркадьевич</t>
  </si>
  <si>
    <t>Двинин Александр Юрьевич</t>
  </si>
  <si>
    <t xml:space="preserve">директор МУП ЖКХ «Орловское» </t>
  </si>
  <si>
    <t>№ 54 п-16-01 от 06.12.2016</t>
  </si>
  <si>
    <t>Кононов Александр Аркадьевич</t>
  </si>
  <si>
    <t>механик ООО «Родник»</t>
  </si>
  <si>
    <t>№ 57 п/01-16-01 от  16.12.2016</t>
  </si>
  <si>
    <t>№ 414 от 28.03.2015</t>
  </si>
  <si>
    <t>Малков Николай Сергеевич</t>
  </si>
  <si>
    <t>№ 51 п/01-16-02 от 21.11.2016</t>
  </si>
  <si>
    <t>водитель  ООО «Лесстройкомплект»</t>
  </si>
  <si>
    <t>Перекальский Михаил Андреевич</t>
  </si>
  <si>
    <t>№ 51 п/01-16-01от 21.11.2016</t>
  </si>
  <si>
    <t>Минин Алексей Николаевич</t>
  </si>
  <si>
    <t>8 912 363 43 83</t>
  </si>
  <si>
    <t xml:space="preserve">инженер ООО «Кленовицкое» </t>
  </si>
  <si>
    <t>Дёмшин Виталий Николаевич</t>
  </si>
  <si>
    <t>Лютов Сергей Пантелеевич</t>
  </si>
  <si>
    <t>(883366) 2-71-63</t>
  </si>
  <si>
    <t>№ 31 от 3.04.2010</t>
  </si>
  <si>
    <t>Карелин Эдуард Геннадьевич</t>
  </si>
  <si>
    <t>№ б/н (2ПК (РТП)</t>
  </si>
  <si>
    <t>Целищева Наталья Викторовна</t>
  </si>
  <si>
    <t>Тупоногова Галина Анатольевна</t>
  </si>
  <si>
    <t>Мокрецов Олег Сергеевич</t>
  </si>
  <si>
    <t>Усатов Александр Игоревич</t>
  </si>
  <si>
    <t>Жеребцов Николай Петрович</t>
  </si>
  <si>
    <t>заместитель директора ООО «Фиорт»</t>
  </si>
  <si>
    <t>Пленкин Сергей Викторович</t>
  </si>
  <si>
    <t>№ б/н от 03.04.2010</t>
  </si>
  <si>
    <t>Чувашов Александр Васильевич</t>
  </si>
  <si>
    <t>№ 19п/16-16-01</t>
  </si>
  <si>
    <t xml:space="preserve">мастер ООО «Вяткалесстрой» </t>
  </si>
  <si>
    <t>№ 19п/41-16-01</t>
  </si>
  <si>
    <t>Михеев Алексей Евгеньевич</t>
  </si>
  <si>
    <t>мастер ООО «Вятка-мебель»</t>
  </si>
  <si>
    <t>44-04-20</t>
  </si>
  <si>
    <t>Гмызин Карен Григорьевич</t>
  </si>
  <si>
    <t>Абрамовский Андрей Александрович</t>
  </si>
  <si>
    <t>Кривов Анатолий Васильевич</t>
  </si>
  <si>
    <t>Островский Михаил Дмитриевич</t>
  </si>
  <si>
    <t>Окуловский Василий Григорьевич</t>
  </si>
  <si>
    <t>Костромитин Александр Геннадьевич</t>
  </si>
  <si>
    <t>Савельев Андрей Феликсович</t>
  </si>
  <si>
    <t>Заболотских Владимир Александрович</t>
  </si>
  <si>
    <t>председатель СПК «Маяк»</t>
  </si>
  <si>
    <t>№ 5606 от 19.04.2016</t>
  </si>
  <si>
    <t>Ботвин Роман Васильевич</t>
  </si>
  <si>
    <t>мастер леса  ЗАО «Подосиновецлес»</t>
  </si>
  <si>
    <t>№ 5600 от 19.04.2016</t>
  </si>
  <si>
    <t>Кочкин Александр Александрович</t>
  </si>
  <si>
    <t>руководитель ООО «Агролесторг»</t>
  </si>
  <si>
    <t>№ 5607 от 19.04.2016</t>
  </si>
  <si>
    <t>Нечаев Сергей Васильевич</t>
  </si>
  <si>
    <t>№ 5597 от 19.04.2016</t>
  </si>
  <si>
    <t>Шишмаков Вадим Александрович</t>
  </si>
  <si>
    <t>№ 5596 от 19.04.2016</t>
  </si>
  <si>
    <t>Ибрагимов Эльдар Ибрагим Оглы</t>
  </si>
  <si>
    <t>№ НОР-3/008-13 от 03.06.2013</t>
  </si>
  <si>
    <t>Кунах Валерий Романович</t>
  </si>
  <si>
    <t>№ 86 от 12.05.2015</t>
  </si>
  <si>
    <t>Капустин Василий Венеаминович</t>
  </si>
  <si>
    <t>мастер леса ПСК «Восход»</t>
  </si>
  <si>
    <t>(83351) 6-51-29</t>
  </si>
  <si>
    <t>№ 5609 от 19.04.2016</t>
  </si>
  <si>
    <t>Исупов Юрий Михайлович</t>
  </si>
  <si>
    <t>директор ООО «Кордон»</t>
  </si>
  <si>
    <t>№ 19 п/05-16-01 от 01.05.2016</t>
  </si>
  <si>
    <t>Уваров Александр Валентинович</t>
  </si>
  <si>
    <t>руководитель ООО «МАЗС-1»</t>
  </si>
  <si>
    <t>№ 83346 от 30.01.2015</t>
  </si>
  <si>
    <t>главный инженер ФКУ ИК-3</t>
  </si>
  <si>
    <t>начальник ВПЧ ФКУ ОИК-4</t>
  </si>
  <si>
    <t>Осколков Александр Юрьевич</t>
  </si>
  <si>
    <t>директор ООО  «Вятка-Лес»</t>
  </si>
  <si>
    <t>Лузянин Юрий Викторович</t>
  </si>
  <si>
    <t>Медведев Алексей Борисович</t>
  </si>
  <si>
    <t>технорук КП-32 ФКУ ОИК-5</t>
  </si>
  <si>
    <t>Майбуров Виктор Александрович</t>
  </si>
  <si>
    <t>Вятчанин  Алексей Геннадьевич</t>
  </si>
  <si>
    <t xml:space="preserve"> Кисель Тамара Анатольевна</t>
  </si>
  <si>
    <t>Шульга Виктор Александрович</t>
  </si>
  <si>
    <t>Серебряков Юрий Алексеевич</t>
  </si>
  <si>
    <t>Савинов Владимир Анатольевич</t>
  </si>
  <si>
    <t>Чернов Михаил Вениаминович</t>
  </si>
  <si>
    <t>Михайлов Андрей Иванович</t>
  </si>
  <si>
    <t>Лобанова Елена Алексеевна</t>
  </si>
  <si>
    <t>(83358) 2-20-93</t>
  </si>
  <si>
    <t>Панфилова Ирина Николаевна</t>
  </si>
  <si>
    <t>(83358) 2-21- 05</t>
  </si>
  <si>
    <t>Дудоладова Галина Михайловна</t>
  </si>
  <si>
    <t xml:space="preserve">Коврижных Владимир Серафимович </t>
  </si>
  <si>
    <t>рабочий цеха ООО «Лес-Инвест»</t>
  </si>
  <si>
    <t xml:space="preserve">№ 321 от 19.04.2014 </t>
  </si>
  <si>
    <t xml:space="preserve">Глушков Николай Анатольевич </t>
  </si>
  <si>
    <t xml:space="preserve">№ 25 от 03.04.2010 </t>
  </si>
  <si>
    <t xml:space="preserve">Пономарев Олег Владимирович </t>
  </si>
  <si>
    <t xml:space="preserve">№ 21 от 30.03.2011 </t>
  </si>
  <si>
    <t xml:space="preserve">№ 6 от 14.04.2014 </t>
  </si>
  <si>
    <t xml:space="preserve">Муравьев Игорь Валентинович  </t>
  </si>
  <si>
    <t>директор ООО «Агропромснаб»</t>
  </si>
  <si>
    <t xml:space="preserve">№ 6 от 12.04.2013 </t>
  </si>
  <si>
    <t xml:space="preserve">Гетюк Алексей Данилович </t>
  </si>
  <si>
    <t>мастер леса ООО «Истоки Ветлуги»</t>
  </si>
  <si>
    <t xml:space="preserve">№ 313 от 19.04.2014 </t>
  </si>
  <si>
    <t xml:space="preserve">Бурехин Сергей Витальевич </t>
  </si>
  <si>
    <t xml:space="preserve">№ 416 от 28.03.2015 </t>
  </si>
  <si>
    <t xml:space="preserve">Рогозин Леонид Александрович </t>
  </si>
  <si>
    <t>директор ООО «Кедр»</t>
  </si>
  <si>
    <t xml:space="preserve">№ 13 от 15.04.2015 </t>
  </si>
  <si>
    <t xml:space="preserve">Алтышев Михаил Анатольевич </t>
  </si>
  <si>
    <t>заместитель генерального директора по безопасности ООО ПКП «Алмис»</t>
  </si>
  <si>
    <t xml:space="preserve">№ 90 от 27.04.2015 </t>
  </si>
  <si>
    <t xml:space="preserve">Мочалов Александр Иванович </t>
  </si>
  <si>
    <t xml:space="preserve">Неволин Сергей Павлович </t>
  </si>
  <si>
    <t>(83358) 2-21-10</t>
  </si>
  <si>
    <t xml:space="preserve">Шабалин Сергей Вадимович </t>
  </si>
  <si>
    <t xml:space="preserve">Михеев Алексей Сергеевич </t>
  </si>
  <si>
    <t xml:space="preserve">Гребенкин Алексей Николаевич </t>
  </si>
  <si>
    <t xml:space="preserve">Черемисинов Василий Николаевич </t>
  </si>
  <si>
    <t xml:space="preserve">№ 91 от 21.04.2011   </t>
  </si>
  <si>
    <t>Бурова Елена Алексеевна</t>
  </si>
  <si>
    <t>инженер по лесовосстановлению КОГКУ «Кировлесцентр»</t>
  </si>
  <si>
    <t>№ 137 от 13.04.2012</t>
  </si>
  <si>
    <t>Турубанов Василий Михайлович</t>
  </si>
  <si>
    <t>№ 3321 от 22.03.2016</t>
  </si>
  <si>
    <t>№ 271 от 10.04.2013</t>
  </si>
  <si>
    <t>Сулейманов Алексей Андреевич</t>
  </si>
  <si>
    <t>№ 5080 от 14.04.2014</t>
  </si>
  <si>
    <t>Архипов Михаил Александрович</t>
  </si>
  <si>
    <t>Кучкин Сергей Валентинович</t>
  </si>
  <si>
    <t>№ 399 от 28.03.2015</t>
  </si>
  <si>
    <t>Смертин Алексей Алексеевич</t>
  </si>
  <si>
    <t>№ 19п 36-16-02 от 28.03.2016</t>
  </si>
  <si>
    <t>№ 5074 от 10.04.2014</t>
  </si>
  <si>
    <t>Кротов Иван Николаевич</t>
  </si>
  <si>
    <t>№ 3320 от 13.03.2014</t>
  </si>
  <si>
    <t>Серебреников Алексей Владимирович</t>
  </si>
  <si>
    <t>№ 5591 от 22.03.2016</t>
  </si>
  <si>
    <t>Рожнев Денис Александрович</t>
  </si>
  <si>
    <t>№ 5073 от 10.04.2014</t>
  </si>
  <si>
    <t>Червоткин  Валерий Анатоьевич</t>
  </si>
  <si>
    <t>№ б/н от 26.02.2011</t>
  </si>
  <si>
    <t>Семенова Марина Алекасандровна</t>
  </si>
  <si>
    <t>Гвоздкова Наталья Аркадьевна</t>
  </si>
  <si>
    <t>Дмитриева Елена Робертовна</t>
  </si>
  <si>
    <t>Жигалов Сергей Иванович</t>
  </si>
  <si>
    <t>Шалагин Александр Витальевич</t>
  </si>
  <si>
    <t>Семенова Светлана Владимировна</t>
  </si>
  <si>
    <t>Медведев Александр Николаевич</t>
  </si>
  <si>
    <t>№ 99 от 13.04.2012</t>
  </si>
  <si>
    <t>Зязев Алксандр Михайлович</t>
  </si>
  <si>
    <t>мастер леса АО «Красный якорь»</t>
  </si>
  <si>
    <t>№ 3354 от 14.04.2010</t>
  </si>
  <si>
    <t>Зонов Василий Иванович</t>
  </si>
  <si>
    <t>строитель СПК «Лекминский»</t>
  </si>
  <si>
    <t>(83362) 5-71-35</t>
  </si>
  <si>
    <t>№ 3406 от 23.04.2010</t>
  </si>
  <si>
    <t>Ефимовых Александр Алексеевич</t>
  </si>
  <si>
    <t>председатель СПК «Красное Знамя»</t>
  </si>
  <si>
    <t>(83362)5-11-94</t>
  </si>
  <si>
    <t>№ 3404 от 23.04.2010</t>
  </si>
  <si>
    <t>Бердинских Михаил Сергеевич</t>
  </si>
  <si>
    <t>строитель СПК «Красная Талица»</t>
  </si>
  <si>
    <t>(83362) 5-11-17</t>
  </si>
  <si>
    <t>№ 307 от 19.04.2014</t>
  </si>
  <si>
    <t>Волгирев Сергей Гргорьевич</t>
  </si>
  <si>
    <t>инженер ОАО «Слоболдское ОСХП»</t>
  </si>
  <si>
    <t>№ 309 от 19.04.2014</t>
  </si>
  <si>
    <t>Кузякин Дмитрий Владимирович</t>
  </si>
  <si>
    <t xml:space="preserve">мастер ООО «Партнер-групп» </t>
  </si>
  <si>
    <t>№ 115 от 12.04.2012</t>
  </si>
  <si>
    <t>Леушин Евгений Ефимович</t>
  </si>
  <si>
    <t xml:space="preserve">руководитель ООО «Дружба» </t>
  </si>
  <si>
    <t>№ 19п-04-16-01 от 05.04.2016</t>
  </si>
  <si>
    <t>Машкин Андрей Алексеевич</t>
  </si>
  <si>
    <t xml:space="preserve">мастер ООО СХП «Виктория» </t>
  </si>
  <si>
    <t>№ 19 п33-16-01 от 15.04.2016</t>
  </si>
  <si>
    <t>Рогожин Андрей Анатольевич</t>
  </si>
  <si>
    <t>№ 80 от 10.04.2010</t>
  </si>
  <si>
    <t>Прозоров Вячеслав Сергеевич</t>
  </si>
  <si>
    <t xml:space="preserve">инженер ООО «Сорвижи-лес»  </t>
  </si>
  <si>
    <t>№ 218 от 23.05.2012</t>
  </si>
  <si>
    <t>Одинцов Анатолий Васильевич</t>
  </si>
  <si>
    <t xml:space="preserve">мастер СПК «Рассвет» </t>
  </si>
  <si>
    <t>Токмянин Иван Николаевич</t>
  </si>
  <si>
    <t xml:space="preserve">руководитель СПК «Нива» </t>
  </si>
  <si>
    <t>№ 276 от 13.04.2013</t>
  </si>
  <si>
    <t>мастер СПК «Вектор»</t>
  </si>
  <si>
    <t>Черепанов Олег Викторович</t>
  </si>
  <si>
    <t xml:space="preserve">руководитель СПК «Басмановский» </t>
  </si>
  <si>
    <t>№ 425 от 25.04.2015</t>
  </si>
  <si>
    <t>Фефилов Денис Николаевич</t>
  </si>
  <si>
    <t xml:space="preserve">мастер ЗАО «Верхошижемская МСО» </t>
  </si>
  <si>
    <t>Васенин Сергей Иванович</t>
  </si>
  <si>
    <t>Локтина Надежда Николаевна</t>
  </si>
  <si>
    <t>Мансуров Владимир Николаевич</t>
  </si>
  <si>
    <t>№ 13 от 27.03.2010</t>
  </si>
  <si>
    <t>Патрушев Дмитрий Владимирович</t>
  </si>
  <si>
    <t>№ 459 от 15.04.2016</t>
  </si>
  <si>
    <t>Мальков Юрий Геннадьевич</t>
  </si>
  <si>
    <t>№ 327 от 19.04.2014</t>
  </si>
  <si>
    <t>Семеновых Игорь Владимирович</t>
  </si>
  <si>
    <t>№ 48 от 03.04.2010</t>
  </si>
  <si>
    <t>Рыков Юрий Юрьевич</t>
  </si>
  <si>
    <t>№ 429 от 25.04.2015</t>
  </si>
  <si>
    <t>Седельников Сергей Дмитриевич</t>
  </si>
  <si>
    <t>инженер-технолог лесозаготовок ИП Патрушев А.И.</t>
  </si>
  <si>
    <t>№ 40 от 28.03.2015</t>
  </si>
  <si>
    <t>Абрамочкин Сергей Александрович</t>
  </si>
  <si>
    <t>№ 55 от 10.04.2010</t>
  </si>
  <si>
    <t>Мильчаков Виктор Алексеевич</t>
  </si>
  <si>
    <t>№ 283 от 23.05.2012</t>
  </si>
  <si>
    <t>Смирнов Александр Васильевич</t>
  </si>
  <si>
    <t>рабочий ИП Туев Е.Н.</t>
  </si>
  <si>
    <t>№ 85 от 10.04.2010</t>
  </si>
  <si>
    <t>Софронов Михаил Юрьевич</t>
  </si>
  <si>
    <t>№ 343 от 19.04.2014</t>
  </si>
  <si>
    <t>Козлов Юрий Николаевич</t>
  </si>
  <si>
    <t>№ 136 от 13.04.2012</t>
  </si>
  <si>
    <t>Луцко Александр Васильевич</t>
  </si>
  <si>
    <t>№ 11 от 27.03.2010</t>
  </si>
  <si>
    <t>Коврига Вадим Анатольевич</t>
  </si>
  <si>
    <t>инженер лесопользования ИП Туев Д.А.</t>
  </si>
  <si>
    <t>№ 215 от 23.05.2012</t>
  </si>
  <si>
    <t>Хлыбов Степан Михайлович</t>
  </si>
  <si>
    <t>№ 411 от 28.03.2015</t>
  </si>
  <si>
    <t>Бусыгин Дмитрий Михайлович</t>
  </si>
  <si>
    <t>№ 446 от 15.04.2016</t>
  </si>
  <si>
    <t>Родыгин Александр Анатольевич</t>
  </si>
  <si>
    <t xml:space="preserve">Мамонов Павел Викторович         </t>
  </si>
  <si>
    <t>№ 138 от 27.05.2011</t>
  </si>
  <si>
    <t xml:space="preserve">Масленников Геннадий Леонидович </t>
  </si>
  <si>
    <t>№ 222 от 23.05.2012</t>
  </si>
  <si>
    <t>Бугреев Владимир Сергеевич</t>
  </si>
  <si>
    <t>(83359) 2-11-85, 89229614250</t>
  </si>
  <si>
    <t>№ 68 от 29.04.2011</t>
  </si>
  <si>
    <t>Макаров Алексей Геннадьевич</t>
  </si>
  <si>
    <t>№ 5199 от 15.10.2014</t>
  </si>
  <si>
    <t>Ситников Александр        Сергеевич</t>
  </si>
  <si>
    <t>Романов Андрей Сергеевич</t>
  </si>
  <si>
    <t>Останин Алексей Акимович</t>
  </si>
  <si>
    <t>Булатов Роман Леонидович</t>
  </si>
  <si>
    <t>Вострикова Галина Федоровна</t>
  </si>
  <si>
    <t>Торхова  Любовь Михайловна</t>
  </si>
  <si>
    <t>Симонова Наталия Владимировна</t>
  </si>
  <si>
    <t>89005297373,  (8332) 75-96-44</t>
  </si>
  <si>
    <t>№ 44п-16-01 от 05.09.2016</t>
  </si>
  <si>
    <t>Урванцев Эдуард Николаевич</t>
  </si>
  <si>
    <t>№ 4-ПК (РТП) от 14.03.2014</t>
  </si>
  <si>
    <t>Мусихин Александр Иванович</t>
  </si>
  <si>
    <t>№ 44п/01-16-01 от 20.09.2016</t>
  </si>
  <si>
    <t>Шмаков Олег Георгиевич</t>
  </si>
  <si>
    <t>№ 178 от 07.04.2016</t>
  </si>
  <si>
    <t>Паршакова Ольга Анатольевна</t>
  </si>
  <si>
    <t>Пектубаева Наталья Викторовна</t>
  </si>
  <si>
    <t>Марышев Николай Анатольевич</t>
  </si>
  <si>
    <t>Бабаев Василий Геннадьевич</t>
  </si>
  <si>
    <t>Еноктаев Николай Александрович</t>
  </si>
  <si>
    <t>Липовцев Павел Васильевич</t>
  </si>
  <si>
    <t>Бронников Михаил Александрович</t>
  </si>
  <si>
    <t>Савинцев Дмитрий Владимирович</t>
  </si>
  <si>
    <t>Карпов Юрий Михайлович</t>
  </si>
  <si>
    <t>Мальцев Михаил Владимирович</t>
  </si>
  <si>
    <t xml:space="preserve">№ 19п/20-16-01 </t>
  </si>
  <si>
    <t>Сухих Виктор Михайлович</t>
  </si>
  <si>
    <t>Шуталев Александр Анатольевич</t>
  </si>
  <si>
    <t>№ 20 от 27.03.2010</t>
  </si>
  <si>
    <t>Сморкалова Вера Павловна</t>
  </si>
  <si>
    <t>Поляков Юрий Александрович</t>
  </si>
  <si>
    <t>№ 48 от 21.02.2014</t>
  </si>
  <si>
    <t>Шабалин Николай Викторович</t>
  </si>
  <si>
    <t>№ 426 от 25.04.2015</t>
  </si>
  <si>
    <t>Смирнова Людмила Александровна</t>
  </si>
  <si>
    <t>№ 15 от 27.03.2015</t>
  </si>
  <si>
    <t>Ветошкин Сергей Васильевич</t>
  </si>
  <si>
    <t>Соколов Анатолий Михайлович</t>
  </si>
  <si>
    <t>мастер леса ИП Богатырев С.А.</t>
  </si>
  <si>
    <t>№ 237 от 23.05.2012</t>
  </si>
  <si>
    <t>Никитин Александр Геннадьевич</t>
  </si>
  <si>
    <t>№ 06 от 27.05.2011</t>
  </si>
  <si>
    <t>Останин Александр Георгиевич</t>
  </si>
  <si>
    <t>№ 01 от 27.05.2011</t>
  </si>
  <si>
    <t>Мокосеев Евгений Михайлович</t>
  </si>
  <si>
    <t xml:space="preserve">№ 05 от 27.05.2011 </t>
  </si>
  <si>
    <t>Баканаев Енисей Лечаевич</t>
  </si>
  <si>
    <t>№ 16 от 15.12.2015</t>
  </si>
  <si>
    <t>Грудин Сергей Геннадьевич</t>
  </si>
  <si>
    <t>мастер леса ИП Ветлужских А.М.</t>
  </si>
  <si>
    <t>№ 08 от 27.05.2011</t>
  </si>
  <si>
    <t>Смирнов Александр Викторович</t>
  </si>
  <si>
    <t>№ 04 от 27.05.2011</t>
  </si>
  <si>
    <t>№ 1 от 27.05.2011</t>
  </si>
  <si>
    <t>Прилуков Александр Иванович</t>
  </si>
  <si>
    <t>Смышляев Александр Павлович</t>
  </si>
  <si>
    <t xml:space="preserve">№ 07 от 27.05.2011 </t>
  </si>
  <si>
    <t>Ефремов Александр Юрьевич</t>
  </si>
  <si>
    <t>№ 319 от 19.04.2014</t>
  </si>
  <si>
    <t>Боровикова Татьяна Федоровна</t>
  </si>
  <si>
    <t>№ 19п/31-16-01 от 14.04.2016</t>
  </si>
  <si>
    <t>Ушакова Елена Юрьевна</t>
  </si>
  <si>
    <t>Попов Игорь Викторович</t>
  </si>
  <si>
    <t>Кудрявцев Андрей Владимирович</t>
  </si>
  <si>
    <t>Бахтин Иван Геннадьевич</t>
  </si>
  <si>
    <t>Обухов Анатолий Иванович</t>
  </si>
  <si>
    <t>Качанов Анатолий Александрович</t>
  </si>
  <si>
    <t xml:space="preserve">Сметанин Владимир Николаевич </t>
  </si>
  <si>
    <t xml:space="preserve"> (83345) 6-50-63</t>
  </si>
  <si>
    <t>№ 53 от 16.04.1999</t>
  </si>
  <si>
    <t xml:space="preserve">Онучин Александр Петрович </t>
  </si>
  <si>
    <t>мастер ООО «Север-лес»</t>
  </si>
  <si>
    <t xml:space="preserve"> (83345) 6-53-91</t>
  </si>
  <si>
    <t xml:space="preserve">№ 20 от 16.04.2010 </t>
  </si>
  <si>
    <t xml:space="preserve">Черемисинов Николай Михайлович </t>
  </si>
  <si>
    <t>заместитель директора ООО АПК Архангельское</t>
  </si>
  <si>
    <t xml:space="preserve">№ 22 от 23.04.2010 </t>
  </si>
  <si>
    <t xml:space="preserve">Голохвастов Михаил Сергеевич </t>
  </si>
  <si>
    <t>мастер ООО «Лес»</t>
  </si>
  <si>
    <t xml:space="preserve">Головнин Александр Владимирович </t>
  </si>
  <si>
    <t xml:space="preserve">№ 13 от 22.04.2010 </t>
  </si>
  <si>
    <t xml:space="preserve">Козлов Максим Леонидович </t>
  </si>
  <si>
    <t xml:space="preserve">№ 17 от 23.04.2010 </t>
  </si>
  <si>
    <t xml:space="preserve">Пунгин Дмитрий Александрович </t>
  </si>
  <si>
    <t xml:space="preserve">Лыхин Александр Анатольевич </t>
  </si>
  <si>
    <t>(83345) 2-50-05</t>
  </si>
  <si>
    <t xml:space="preserve">Попов Евгений Анатольевич </t>
  </si>
  <si>
    <t xml:space="preserve">Голохвастов Павел Николаевич </t>
  </si>
  <si>
    <t xml:space="preserve">Воробьёв Алексей Аркадьевич </t>
  </si>
  <si>
    <t>Новоселов Алексей Леонидович</t>
  </si>
  <si>
    <t xml:space="preserve">Литвинов Виктор Иванович </t>
  </si>
  <si>
    <t>Шевчук Александр Сергеевич</t>
  </si>
  <si>
    <t>Широков Евгений Александрович</t>
  </si>
  <si>
    <t>Дурсенев Сергей Игоревич</t>
  </si>
  <si>
    <t>Русинов Андрей Иванович</t>
  </si>
  <si>
    <t>№ 337 от 19.04.2014</t>
  </si>
  <si>
    <t>Краев Юрий Павлович</t>
  </si>
  <si>
    <t>Трегубов Николай Васильевич</t>
  </si>
  <si>
    <t>Рогожин Сергей Анатольевич</t>
  </si>
  <si>
    <t>(83340) 2-11-46, 89127397802</t>
  </si>
  <si>
    <t>Кислицын Николай Михайлович</t>
  </si>
  <si>
    <t>Огородников Олег Николаевич</t>
  </si>
  <si>
    <t>Волков Андрей Владимирович</t>
  </si>
  <si>
    <t>Епифанов Дмитрий Михайлович</t>
  </si>
  <si>
    <t>Желонкин Николай Иванович</t>
  </si>
  <si>
    <t>Коновалов Андрей Игоревич</t>
  </si>
  <si>
    <t>№ 295 от 15.02.2014</t>
  </si>
  <si>
    <t>Рафиков Марсель Рифатович</t>
  </si>
  <si>
    <t>Царегородцев Алексей Евгеньевич</t>
  </si>
  <si>
    <t>№ 27п-16-01 от 20.05.2016</t>
  </si>
  <si>
    <t>Устюгов Сергей Аркадьевич</t>
  </si>
  <si>
    <t>№ 345  от 19.04.2014</t>
  </si>
  <si>
    <t>Балдин Сергей Николаевич</t>
  </si>
  <si>
    <t>№ 19п/15-16-01 от 12.04.2016</t>
  </si>
  <si>
    <t>Винокуров Олег Викторович</t>
  </si>
  <si>
    <t>№ 19п/14-06-01 от 12.04.2016</t>
  </si>
  <si>
    <t>Гагаринов Анатолий Михайлович</t>
  </si>
  <si>
    <t>Домрачев Алексей Юрьевич</t>
  </si>
  <si>
    <t>№ 316 от 19.04.2014</t>
  </si>
  <si>
    <t>Перов Аллександр Павлович</t>
  </si>
  <si>
    <t>Семенюк Наталия Леонидовна</t>
  </si>
  <si>
    <t>Балдина Вера Сергеевна</t>
  </si>
  <si>
    <t>Ефремов Сергей Петрович</t>
  </si>
  <si>
    <t>Бастраков Сергей Валентинович</t>
  </si>
  <si>
    <t>Дегтярев Сергей Алексеевич</t>
  </si>
  <si>
    <t>Клепцов Евгений Геннадьевич</t>
  </si>
  <si>
    <t>Пестов Иван Вячеславович</t>
  </si>
  <si>
    <t>Рычков Виктор Александрович</t>
  </si>
  <si>
    <t>диплом по специальности «Лесное хозяйство»</t>
  </si>
  <si>
    <t xml:space="preserve"> диплом по специальности «Лесное хозяйство»</t>
  </si>
  <si>
    <t>№ 5588 от 22.03.2016</t>
  </si>
  <si>
    <t>№ 15-01-04 от 30.03.2015</t>
  </si>
  <si>
    <t>№ 46 от 21.11.2013</t>
  </si>
  <si>
    <t>№ 47 от 24.03.2014</t>
  </si>
  <si>
    <t>№ 15-01-03 от 30.03.2015</t>
  </si>
  <si>
    <t>№ 301 от 15.02.2014</t>
  </si>
  <si>
    <t>№ 15-02-06 от 17.04.2015</t>
  </si>
  <si>
    <t>№ 11 от 27.03.2014</t>
  </si>
  <si>
    <t>№ 15-02-01 от 17.04.2015</t>
  </si>
  <si>
    <t>№ 15-01-01 от 30.03.2015</t>
  </si>
  <si>
    <t>№ 4 от 24.03.2014</t>
  </si>
  <si>
    <t>№ 472 от 25.04.2016</t>
  </si>
  <si>
    <t>№ 125 от 13.04.2012</t>
  </si>
  <si>
    <t>№ 132 от 13.04.2012</t>
  </si>
  <si>
    <t>№ 9 от 08.04.2015</t>
  </si>
  <si>
    <t xml:space="preserve">№ 135 от 27.05.2014 </t>
  </si>
  <si>
    <t>№ 67 от 10.04.2016</t>
  </si>
  <si>
    <t>№ 293 от 15.02.2014</t>
  </si>
  <si>
    <t xml:space="preserve">№ 88  10.04.2010 </t>
  </si>
  <si>
    <t>№ 5856 от 31.03.2016</t>
  </si>
  <si>
    <t>№ 175 от 25.04.2012</t>
  </si>
  <si>
    <t>№ 207 от 23.05.2012</t>
  </si>
  <si>
    <t>№ 64 от 26.05.2015</t>
  </si>
  <si>
    <t>№ 32 от  03.04.2010</t>
  </si>
  <si>
    <t>№ 40 от 13.04.2011</t>
  </si>
  <si>
    <t>№ 450 от 15.04.2016</t>
  </si>
  <si>
    <t xml:space="preserve">№ 436 от 8.05.2015 </t>
  </si>
  <si>
    <t xml:space="preserve">№ 164 от 15.01.2014 </t>
  </si>
  <si>
    <t>№ 420 от 25.04.2015</t>
  </si>
  <si>
    <t xml:space="preserve">№ 441 от 08.05.2015 </t>
  </si>
  <si>
    <t>№ 458 от 11.04.2016</t>
  </si>
  <si>
    <t xml:space="preserve">№ 112 от 13.04.2012 </t>
  </si>
  <si>
    <t>мастер леса ООО «Скала»</t>
  </si>
  <si>
    <t>мастер леса ООО «Таежник»</t>
  </si>
  <si>
    <t>директор ООО «Леспром-Ф»</t>
  </si>
  <si>
    <t>инженер по лесфонду ООО «Лесторг»</t>
  </si>
  <si>
    <t>инженер по лесопользованию КОГКУ «Кировлесцентр»</t>
  </si>
  <si>
    <t>мастер леса ООО СХП «Нагорское»</t>
  </si>
  <si>
    <t>директор ООО «Медведь»</t>
  </si>
  <si>
    <t xml:space="preserve">мастер леса ООО «Северлес» </t>
  </si>
  <si>
    <t>директор ОАО «Кикнурский Агроснаб»</t>
  </si>
  <si>
    <t>мастер ООО «ПромЛесАльянс»</t>
  </si>
  <si>
    <t>юрист ООО «Джокер»</t>
  </si>
  <si>
    <t>мастер леса ООО «ЛЗК «Лунвож»</t>
  </si>
  <si>
    <t>инженер лесного фонда ОАО «Майсклес»</t>
  </si>
  <si>
    <t>директор  ООО «Молома-лес»</t>
  </si>
  <si>
    <t>представитель ООО «Вавилон»</t>
  </si>
  <si>
    <t>мастер леса МУП «Староверческий ТЗП»</t>
  </si>
  <si>
    <t>мастер леса ООО компания «ТЕОН»</t>
  </si>
  <si>
    <t>мастер леса ООО «Леском»</t>
  </si>
  <si>
    <t>заместитель директора по лесному хозяйству ООО «ЛПК Ресурс»</t>
  </si>
  <si>
    <t xml:space="preserve">генеральный директор ООО «Нолинский лес» </t>
  </si>
  <si>
    <t>мастер лесного хозяйства СПК колхоз «Лудянский»</t>
  </si>
  <si>
    <t>мастер ООО «Стройлес МС»</t>
  </si>
  <si>
    <t>инженер по лесному фонду ООО «Вятский фанерный комбинат»</t>
  </si>
  <si>
    <t>лесник ООО ПКП «Алмис»</t>
  </si>
  <si>
    <t>рабочий ООО «Мида Лес»</t>
  </si>
  <si>
    <t>мастер ООО «Нагорсклеспром»</t>
  </si>
  <si>
    <t>рабочий ООО «Нагорсклеспром»</t>
  </si>
  <si>
    <t>лесник АО «Жильё»</t>
  </si>
  <si>
    <t>мастер леса ПК «Агролес»</t>
  </si>
  <si>
    <t>руководитель учебного лесного хозяйства КОГПОБУ «Суводский лесхоз-техникум»</t>
  </si>
  <si>
    <t>охотовед КОГПОБУ «Суводский лесхоз-техникум»</t>
  </si>
  <si>
    <t>инженер лесного хозйства ОАО «Феникс»</t>
  </si>
  <si>
    <t>мастер лесозаготовок ООО «Крона»</t>
  </si>
  <si>
    <t>директор ООО «Суводский лесопункт»</t>
  </si>
  <si>
    <t>инженер лесного хозяйства АО «Мокинский»</t>
  </si>
  <si>
    <t>рабочий ООО ПКП «Алмис»</t>
  </si>
  <si>
    <t>директор ООО «Союз»</t>
  </si>
  <si>
    <t>мастер леса СПК «Земледелец»</t>
  </si>
  <si>
    <t>мастр цеха ООО «Сосновка»</t>
  </si>
  <si>
    <t>мастер леса ООО «АПК Агролес»</t>
  </si>
  <si>
    <t>директор ООО «Восток»</t>
  </si>
  <si>
    <t>мастер леса ООО «Восток»</t>
  </si>
  <si>
    <t>начальник цеха по животноводству ООО «СХП «Елгань»</t>
  </si>
  <si>
    <t>директор ООО «Форест»</t>
  </si>
  <si>
    <t>директор МУП «Унинская МТС»</t>
  </si>
  <si>
    <t>инженер  кооператива «Лад»</t>
  </si>
  <si>
    <t>директор ООО «Русский медведь»</t>
  </si>
  <si>
    <t>мастер леса ООО «Энерголес»</t>
  </si>
  <si>
    <t>мастер ООО «Лес-плюс»</t>
  </si>
  <si>
    <t>генеральный директор ООО «Вотчина»</t>
  </si>
  <si>
    <t>мастер леса СПК СА (колхоз) «Верхоуслинский»</t>
  </si>
  <si>
    <t>мастер леса СПК СА (колхоз) «Высоковский»</t>
  </si>
  <si>
    <t>председатель СПК «Пушкино»</t>
  </si>
  <si>
    <t>директор ООО «Чистая энергия»</t>
  </si>
  <si>
    <t>директор ООО «Ярлес»</t>
  </si>
  <si>
    <t>директор ООО «КМС»</t>
  </si>
  <si>
    <t>директор ООО «Агрофирма Березка»</t>
  </si>
  <si>
    <t xml:space="preserve">инженер по лесопользованию ООО «Вятский фанерный комбинат» </t>
  </si>
  <si>
    <t xml:space="preserve">инженер лесного хозяйства ООО «КирЛесПром» (по договору с ОАО «Нововятский лыжный комбинат»)  </t>
  </si>
  <si>
    <t>мастер леса ООО ПКФ «ХЦ-Лес»</t>
  </si>
  <si>
    <t xml:space="preserve">начальник ДПД СПК «Березниковский» </t>
  </si>
  <si>
    <t>специалист СПК «Большевик»</t>
  </si>
  <si>
    <t>главный агроном СПК «Знамя Ленина»</t>
  </si>
  <si>
    <t xml:space="preserve">механик СПК «Красное Знамя» </t>
  </si>
  <si>
    <t xml:space="preserve">инженер по охране труда СПК «Красное Знамя» </t>
  </si>
  <si>
    <t>мастер леса СПК «Красный Октябрь»</t>
  </si>
  <si>
    <t>мастер леса ООО «Ланда-лес»</t>
  </si>
  <si>
    <t xml:space="preserve">инженер лесного хозяйства ООО «Ритм-бис» </t>
  </si>
  <si>
    <t>инженер лесного хозяйства ООО «Алекс»</t>
  </si>
  <si>
    <t>заместитель генерального директора ООО ПКП «Алмис»</t>
  </si>
  <si>
    <t>Стародумов Василий Александрович</t>
  </si>
  <si>
    <t>специалист ООО «Балчуг плюс»</t>
  </si>
  <si>
    <t>специалист ООО «Иверия»</t>
  </si>
  <si>
    <t>специалист ООО ПКП «Алмис»</t>
  </si>
  <si>
    <t xml:space="preserve">специалист ООО «Кумены-Агролес» </t>
  </si>
  <si>
    <t xml:space="preserve">специалист ООО  «Стройколсалдинг» </t>
  </si>
  <si>
    <t>специалист ООО «Теон»</t>
  </si>
  <si>
    <t xml:space="preserve">специалист ООО «Искра» </t>
  </si>
  <si>
    <t xml:space="preserve">заместитель генерального директора по безопасности ООО ПКП «Алмис» </t>
  </si>
  <si>
    <t>заместитель директора ООО «ПромЛесАльянс»</t>
  </si>
  <si>
    <t xml:space="preserve">директор ООО «Вятлес» </t>
  </si>
  <si>
    <t>директор ООО «Лузский ЛХ»</t>
  </si>
  <si>
    <t>руководитель ООО «Деловой лес»</t>
  </si>
  <si>
    <t>мастер леса ООО  «Нордвуд»</t>
  </si>
  <si>
    <t>заместитель директора ООО «Экоснаб»</t>
  </si>
  <si>
    <t>Краев Сергей Игоревич</t>
  </si>
  <si>
    <t xml:space="preserve">Ведерников Иван Владимирович </t>
  </si>
  <si>
    <t>Ведерников Алексей Владимирович</t>
  </si>
  <si>
    <t>Гусев Роман Георгиевич</t>
  </si>
  <si>
    <t>Вараксин Иван Игоревич</t>
  </si>
  <si>
    <t>Машкин Вячеслав Николаевич</t>
  </si>
  <si>
    <t>Зубрицкий Иван Васильевич</t>
  </si>
  <si>
    <t>89229592762;
89531328035</t>
  </si>
  <si>
    <t>(83350) 2-16-71,
89123614126</t>
  </si>
  <si>
    <t>№ 19 п/07-16-01</t>
  </si>
  <si>
    <t>Смоленцев Александр Анатольевич</t>
  </si>
  <si>
    <t>Сергеев  Никита Андреевич</t>
  </si>
  <si>
    <t>Мирошин Александр Николаевич</t>
  </si>
  <si>
    <t>Комаров Алексей Николаевич</t>
  </si>
  <si>
    <t>Смоленцев Юрий Михайлович</t>
  </si>
  <si>
    <t>Сибагатулин Руслан Сергеевич</t>
  </si>
  <si>
    <t>Петрикас Владимир Леонович</t>
  </si>
  <si>
    <t>Бакин Сергей Николаевич</t>
  </si>
  <si>
    <t>Прокопчук Михаил Леонидович</t>
  </si>
  <si>
    <t>Осипов  Сергей  Владимирович</t>
  </si>
  <si>
    <t>(8332)54-14-29, 89229308459</t>
  </si>
  <si>
    <t>Лобовикова Лариса Николаевна</t>
  </si>
  <si>
    <t>(8332) 54-14-85, 89229308584</t>
  </si>
  <si>
    <t>Евстратова Юлия Геннадьевна</t>
  </si>
  <si>
    <t>Зубарева Светлана Сергеевна</t>
  </si>
  <si>
    <t>Баринов Дмитрий Леонидович</t>
  </si>
  <si>
    <t>Видякин Михаил Евгеньевич</t>
  </si>
  <si>
    <t>Старцев Олег Анатольевич</t>
  </si>
  <si>
    <t>Докучаев Алексей Николаевич</t>
  </si>
  <si>
    <t>Донских Дмитрий Михайлович</t>
  </si>
  <si>
    <t>Нопин Александр Викторович</t>
  </si>
  <si>
    <t>Телёпин Александр Николаевич</t>
  </si>
  <si>
    <t>Широнин Руслан Юрьевич</t>
  </si>
  <si>
    <t>Вершинин Игорь Николаевич</t>
  </si>
  <si>
    <t>Горячев Юрий Петрович</t>
  </si>
  <si>
    <t>Мачехин Алексей Андреевич</t>
  </si>
  <si>
    <t>Мачехин Артур Андреевич</t>
  </si>
  <si>
    <t>Новоселов Александр Александрович</t>
  </si>
  <si>
    <t>Тарасов Алексей Игоревич</t>
  </si>
  <si>
    <t>Шубников Денис Иванович</t>
  </si>
  <si>
    <t>Сысолятин Владимир Николаевич</t>
  </si>
  <si>
    <t>Червяков Андрей Юрьевич</t>
  </si>
  <si>
    <t>№ 278 от 10.04.2013</t>
  </si>
  <si>
    <t>№ 298 от 15.02.2014</t>
  </si>
  <si>
    <t>№ 188 от 13.04.2012</t>
  </si>
  <si>
    <t>старший инструктор ПДПС КОГСАУ «Лесоохрана»</t>
  </si>
  <si>
    <t>ведущий инженер КОГСАУ «Лесоохрана»</t>
  </si>
  <si>
    <t>инженер КОГСАУ «Лесоохрана»</t>
  </si>
  <si>
    <t>диспетчер РДС КОГСАУ «Лесоохрана»</t>
  </si>
  <si>
    <t>инструктор парашютно-пожарной команды КОГСАУ «Лесоохрана»</t>
  </si>
  <si>
    <t>инструктор парашютно-пожарной группы КОГСАУ «Лесоохрана»</t>
  </si>
  <si>
    <t>старший лётчик-наблюдатель КОГСАУ «Лесоохрана»</t>
  </si>
  <si>
    <t>начальник Зуевской ПХС КОГСАУ «Лесоохрана»</t>
  </si>
  <si>
    <t>заместитель начальника Зуевской ПХС КОГСАУ «Лесоохрана»</t>
  </si>
  <si>
    <t>начальник Верхнекамской ПХС КОГСАУ «Лесоохрана»</t>
  </si>
  <si>
    <t>начальник Оричевской ПХС КОГСАУ «Лесоохрана»</t>
  </si>
  <si>
    <t>заместитель начальника Оричевской ПХС КОГСАУ «Лесоохрана»</t>
  </si>
  <si>
    <t>заместитель начальника Верхнекамской ПХС КОГСАУ «Лесоохрана»</t>
  </si>
  <si>
    <t>начальник Гирсовской ПХС КОГСАУ «Лесоохрана»</t>
  </si>
  <si>
    <t>заместитель начальника Гирсовской ПХС КОГСАУ «Лесоохрана»</t>
  </si>
  <si>
    <t>начальник Советской ПХС КОГСАУ «Лесоохрана»</t>
  </si>
  <si>
    <t>(83342) 4-20-48</t>
  </si>
  <si>
    <t>(83339) 2-33-49</t>
  </si>
  <si>
    <t>свидетельство парашютиста-пожарного 
№ 1134-12 от 18.03.2012</t>
  </si>
  <si>
    <t xml:space="preserve">удостоверение парашютиста-пожарного  </t>
  </si>
  <si>
    <t>удостоверение парашютиста-пожарного 
№ 1309-12 от 29.10.2012</t>
  </si>
  <si>
    <t>свидетельство инструктора парашютистов-пожарных 
№ 1306-12 от 29.10.2012</t>
  </si>
  <si>
    <t>удостоверение парашютиста-пожарного 
№ 1128-12 от 18.03.2012</t>
  </si>
  <si>
    <t>свидетельство парашютиста-пожарного 
№ 1129-12 от 18.03.2012</t>
  </si>
  <si>
    <t>свидетельство парашютиста-пожарного 
№ 07 р-д-16-03 от 05.04.2016</t>
  </si>
  <si>
    <t xml:space="preserve">свидетельство парашютиста-пожарного </t>
  </si>
  <si>
    <t>свидетельство инструктора парашютистов-пожарных 
№ 494 от 20.07.2002</t>
  </si>
  <si>
    <t>свидетельство парашютиста-пожарного 
№ 07р-16-01 от 21.03.2016</t>
  </si>
  <si>
    <t>свидетельство парашютиста-пожарного 
№ 07р-16-02 от 21.03.2016</t>
  </si>
  <si>
    <t>свидетельство парашютиста-пожарного 
№ 07р-16-03 от 21.03.2016</t>
  </si>
  <si>
    <t>свидетельство инструктора парашютистов-пожарных 
№ 1305-12 от 29.10.2012</t>
  </si>
  <si>
    <t>свидетельство парашютиста-пожарного 
№ 1742-13 от 15.07.2013, свидетельства летчика наблюдателя 
№ 1742-13 от 15.07.2013</t>
  </si>
  <si>
    <t>свидетельство летчика-наблюдателя 
VII ЛН № 000117 от 10.04.1997</t>
  </si>
  <si>
    <t>диплом по специальности «Лесное хозяйство», свидетельство летчика- наблюдателя 
VI ЛН № 000300 от 29.12.2005</t>
  </si>
  <si>
    <t>№ 29/п01-16-01 
от 09.06.2016</t>
  </si>
  <si>
    <t>№ 094 от 08.04.2016</t>
  </si>
  <si>
    <t>№ 19п/42-16-01 
от 20.04. 2016</t>
  </si>
  <si>
    <t>№ 11п/02-16-01 
от 28.03.2016</t>
  </si>
  <si>
    <t>№ ПТБ-261 
от 23.09.2011</t>
  </si>
  <si>
    <t>инженер по лесопользованию ООО «Лесстройкомплект»</t>
  </si>
  <si>
    <t>водитель ООО «Лесстройкомплект»</t>
  </si>
  <si>
    <t>Шалагинов Андрей Анатольевич</t>
  </si>
  <si>
    <t xml:space="preserve">лесничий ЗАО «Октябрьский» </t>
  </si>
  <si>
    <t>мастер леса ИП Александров С.Л.</t>
  </si>
  <si>
    <t>Бронников Иван Борисович</t>
  </si>
  <si>
    <t>Шакиров Зульфат Замильевич</t>
  </si>
  <si>
    <t xml:space="preserve"> № 409 от  28.03.2015</t>
  </si>
  <si>
    <t xml:space="preserve">  № 243 от 13.02.2013</t>
  </si>
  <si>
    <t>89226657920 </t>
  </si>
  <si>
    <t>Итого по Афанасьевскому району:</t>
  </si>
  <si>
    <t>Итого по Белохолуницкому району:</t>
  </si>
  <si>
    <t>Итого по Верхошижемскому району:</t>
  </si>
  <si>
    <t>Итого по Вятскополянскому району:</t>
  </si>
  <si>
    <t>Итого по Даровскому району:</t>
  </si>
  <si>
    <t>Итого по Зуевскому району:</t>
  </si>
  <si>
    <t>Итого по Кикнурскому району:</t>
  </si>
  <si>
    <t>Итого по Кильмезскому муниципальному району:</t>
  </si>
  <si>
    <t>Итого по Котельничскому району:</t>
  </si>
  <si>
    <t>Итого по Куменскому району:</t>
  </si>
  <si>
    <t>Итого по Малмыжскому району:</t>
  </si>
  <si>
    <t>Итого по Мурашинскому району:</t>
  </si>
  <si>
    <t>Итого по Немскому  району:</t>
  </si>
  <si>
    <t>Итого по Нолинскому району:</t>
  </si>
  <si>
    <t>Итого по Омутнинскому району:</t>
  </si>
  <si>
    <t>Итого по Опаринскому району:</t>
  </si>
  <si>
    <t>Итого по Оричевскому району:</t>
  </si>
  <si>
    <t>Итого по Слободскому району:</t>
  </si>
  <si>
    <t>Итого по Санчурскому району:</t>
  </si>
  <si>
    <t>Итого по Свечинскому району:</t>
  </si>
  <si>
    <t>Итого по Нагорскому  району:</t>
  </si>
  <si>
    <t>Итого по Пижанскому району:</t>
  </si>
  <si>
    <t>Итого по Унинскому району:</t>
  </si>
  <si>
    <t>Итого по Богородскому муниципальному району:</t>
  </si>
  <si>
    <t>Итого по  Уржумскому муниципальному району:</t>
  </si>
  <si>
    <t>Итого по Лебяжскому району:</t>
  </si>
  <si>
    <t>Итого по Фаленскому рйону:</t>
  </si>
  <si>
    <t>Итого по Шабалинскому району:</t>
  </si>
  <si>
    <t>Итого по Юрьянскому району:</t>
  </si>
  <si>
    <t>Итого по Яранскому району:</t>
  </si>
  <si>
    <t>Итого по Верхнекамскому району:</t>
  </si>
  <si>
    <t>Всего по субъекту Российской Федерации:</t>
  </si>
  <si>
    <t>Ед. изм.</t>
  </si>
  <si>
    <t xml:space="preserve">все участковые лесничества </t>
  </si>
  <si>
    <t>Итого на землях лесного фонда</t>
  </si>
  <si>
    <t>Вид объекта</t>
  </si>
  <si>
    <t>Работники  наземных служб 
 пожаротушения (лесные пожарные) 
(фактическая численность)</t>
  </si>
  <si>
    <t xml:space="preserve">Руководители тушения  лесных пожаров 
</t>
  </si>
  <si>
    <t xml:space="preserve">Примечание: ППС и инструкторы ПДПС могут являться руководителями тушения лесных пожаров.
Привлечение техники подразумевает направление дополнительных работников (11 водителей и трактористов), не учтенных в столбце 13 настоящей таблицы. </t>
  </si>
  <si>
    <t>КОГСАУ «Лесоохрана»</t>
  </si>
  <si>
    <t>ФГБУ «Государственный природный заповедник «Нургуш»</t>
  </si>
  <si>
    <t xml:space="preserve"> Кировский филиал ФГАУ «Оборонлес» Минобороны России</t>
  </si>
  <si>
    <t xml:space="preserve">Кировское авиаотделение КОГСАУ «Лесоохрана» </t>
  </si>
  <si>
    <t>Котельничское авиаотделение КОГСАУ «Лесоохрана»</t>
  </si>
  <si>
    <t>Кирсинское авиаотделение КОГСАУ «Лесоохрана»</t>
  </si>
  <si>
    <t>Оричевская ПХС
КОГСАУ «Лесоохрана»</t>
  </si>
  <si>
    <t>Гирсовская ПХС
КОГСАУ «Лесоохрана»</t>
  </si>
  <si>
    <t>Верхнекамская ПХС
КОГСАУ «Лесоохрана»</t>
  </si>
  <si>
    <t>Советская ПХС
КОГСАУ «Лесоохрана»</t>
  </si>
  <si>
    <t>Зуевская ПХС
КОГСАУ «Лесоохрана»</t>
  </si>
  <si>
    <t>Итого по КОГСАУ «Лесоохрана»</t>
  </si>
  <si>
    <t>32 ПЧ ФГКУ 
«4 отряд ФПС по Кировской области»</t>
  </si>
  <si>
    <t>33 ПЧ ФГКУ 
«11 отряд ФПС по Кировской области»</t>
  </si>
  <si>
    <t>27 ПЧ ФГКУ 
«1 отряд ФПС по Кировской области»</t>
  </si>
  <si>
    <t>6 ПСЧ ФГКУ 
«11 отряд ФПС по Кировской области»</t>
  </si>
  <si>
    <t>34 ПЧ ФГКУ 
«3 отряд ФПС по Кировской области»</t>
  </si>
  <si>
    <t>28 ПЧ ФГКУ 
«6 отряд ФПС по Кировской области»</t>
  </si>
  <si>
    <t>23 ПЧ ФГКУ 
«1 отряд ФПС по Кировской области»</t>
  </si>
  <si>
    <t>29 ПЧ ФГКУ 
«4 отряд ФПС по Кировской области»</t>
  </si>
  <si>
    <t>35 ПЧ ФГКУ 
«5 отряд ФПС по Кировской области»</t>
  </si>
  <si>
    <t>30 ПЧ ФГКУ 
«3 отряд ФПС по Кировской области»</t>
  </si>
  <si>
    <t>36 ПЧ ФГКУ 
«5 отряд ФПС по Кировской области»</t>
  </si>
  <si>
    <t>21 ПЧ ФГКУ 
«2 отряд ФПС по Кировской области»</t>
  </si>
  <si>
    <t>37 ПЧ ФГКУ 
«3 отряд ФПС по Кировской области»</t>
  </si>
  <si>
    <t>38 ПЧ ФГКУ 
«11 отряд ФПС по Кировской области»</t>
  </si>
  <si>
    <t>39 ПЧ ФГКУ 
«5 отряд ФПС по Кировской области»</t>
  </si>
  <si>
    <t>41 ПЧ ФГКУ 
«5 отряд ФПС по Кировской области»</t>
  </si>
  <si>
    <t>42 ПЧ ФГКУ 
«11 отряд ФПС по Кировской области»</t>
  </si>
  <si>
    <t>43 ПЧ ФГКУ 
«6 отряд ФПС по Кировской области»</t>
  </si>
  <si>
    <t>44 ПЧ ФГКУ 
«3 отряд ФПС по Кировской области»</t>
  </si>
  <si>
    <t>45 ПЧ ФГКУ 
«6 отряд ФПС по Кировской области»</t>
  </si>
  <si>
    <t>46 ПЧ ФГКУ
«4 отряд ФПС по Кировской области»</t>
  </si>
  <si>
    <t>50 ПЧ ФГКУ 
«6 отряд ФПС по Кировской области»</t>
  </si>
  <si>
    <t>52 ПЧ ФГКУ 
«4 отряд ФПС по Кировской области»</t>
  </si>
  <si>
    <t>54 ПЧ ФГКУ 
«4 отряд ФПС по Кировской области»</t>
  </si>
  <si>
    <t>55 ПЧ ФГКУ 
«5 отряд ФПС по Кировской области»</t>
  </si>
  <si>
    <t>56 ПЧ ФГКУ 
«4 отряд ФПС по Кировской области»</t>
  </si>
  <si>
    <t>57 ПЧ ФГКУ 
«1 отряд ФПС по Кировской области»</t>
  </si>
  <si>
    <t>18 ПЧ ФГКУ
«5 отряд ФПС по Кировской области»</t>
  </si>
  <si>
    <t>31 ПЧ ФГКУ 
«1 отряд ФПС по Кировской области»</t>
  </si>
  <si>
    <t>58 ПЧ ФГКУ
«6 отряд ФПС по Кировской области»</t>
  </si>
  <si>
    <t>59 ПЧ ФГКУ 
«11 отряд ФПС по Кировской области»</t>
  </si>
  <si>
    <t>60 ПЧ ФГКУ 
«4 отряд ФПС по Кировской области»</t>
  </si>
  <si>
    <t xml:space="preserve">Кировское областное государственное специализированное автономное учреждение «Кировская база авиационной и наземной охраны лесов» </t>
  </si>
  <si>
    <t>директор Кировского филиала ФГАУ «Оборонлес» Минобороны России</t>
  </si>
  <si>
    <t xml:space="preserve">Кировское областное государственное казенное учреждение «Кировский центр лесного хозяйства» </t>
  </si>
  <si>
    <t>Кроме того: земли обороны</t>
  </si>
  <si>
    <t>СПСЧ № 4 СУ
ФПС № 16 МЧС</t>
  </si>
  <si>
    <t xml:space="preserve">КОГСАУ «Лесоохрана» </t>
  </si>
  <si>
    <t>КОГКУ «Кировлесцентр»</t>
  </si>
  <si>
    <t>Итого по Арбажскому району:</t>
  </si>
  <si>
    <t>Итого по Лузскому району:</t>
  </si>
  <si>
    <t>Итого по Советскому району:</t>
  </si>
  <si>
    <t>Итого по Сунскому району:</t>
  </si>
  <si>
    <t>Количество назначенных руководителей тушения лесных пожаров (наличие специалистов, прошедших обучение по программе «Руководитель тушения лесного пожара»)</t>
  </si>
  <si>
    <t xml:space="preserve">Юрьянское, Парковое, Мурашинское, Орловское, Даровское, Шабалинское
</t>
  </si>
  <si>
    <t xml:space="preserve">Суводское, Сорвижское, Уржумское, Ярансоке, Котельничское, Кильмезское, Малмыжское, Вятскополянское, Санчурское, Кикнурское
</t>
  </si>
  <si>
    <t xml:space="preserve">Зуевское, Фаленское, Унинское, Куменское, Немское
</t>
  </si>
  <si>
    <t>начальник
КОГСАУ «Лесоохрана»</t>
  </si>
  <si>
    <t>Земли лесного фонда</t>
  </si>
  <si>
    <t>Земли обороны и безопасности</t>
  </si>
  <si>
    <t>Иное</t>
  </si>
  <si>
    <t>министр лесного хозяйства Кировской области</t>
  </si>
  <si>
    <t>Лебедев Дмитрий Сергеевич</t>
  </si>
  <si>
    <t xml:space="preserve">(8332) 64-34-98,
</t>
  </si>
  <si>
    <t>Князев Станислав Сергеевич</t>
  </si>
  <si>
    <t xml:space="preserve">(8332) 67-54-05, </t>
  </si>
  <si>
    <t>(83331) 2-16-18,
89226662274</t>
  </si>
  <si>
    <t>(83364) 4-34-84,
89229344513</t>
  </si>
  <si>
    <t>(83337) 2-06-28,
89229582616</t>
  </si>
  <si>
    <t>Вольгин Николай Аркадьевич</t>
  </si>
  <si>
    <t>(83346) 5-11-04, 
89229387588</t>
  </si>
  <si>
    <t>(83349) 2-13-60,
89229577091</t>
  </si>
  <si>
    <t>(83353) 2-17-26,
89226608838</t>
  </si>
  <si>
    <t>(83351) 2-14-01,
89229444177</t>
  </si>
  <si>
    <t>(83358) 2-20-93,
2-21-05,
89128286759</t>
  </si>
  <si>
    <t>(83330) 3-41-95,
89229577131</t>
  </si>
  <si>
    <t>(83375) 2-28-62,
89229147597</t>
  </si>
  <si>
    <t>(83359) 2-11-85,
89229109318</t>
  </si>
  <si>
    <t>(83363) 2-19-73, 89128289626</t>
  </si>
  <si>
    <t>(83332) 2-15-70,
89229582601</t>
  </si>
  <si>
    <t>Попов Евгений Анатольевич</t>
  </si>
  <si>
    <t>(83345) 2-11-74,
89229577018</t>
  </si>
  <si>
    <t>начальник отдела региональной диспетчерской службы КОГСАУ «Лесоохрана»</t>
  </si>
  <si>
    <t>89628978252</t>
  </si>
  <si>
    <t>(83341) 5-16-56, 89195062006</t>
  </si>
  <si>
    <t>Нагнатов Николай Анатольевич</t>
  </si>
  <si>
    <t>Целищев Сергей Сергеевич</t>
  </si>
  <si>
    <t>(83365) 2-16-51</t>
  </si>
  <si>
    <t>(83365) 2-16-60</t>
  </si>
  <si>
    <t>Ситников Артем Александрович</t>
  </si>
  <si>
    <t>(83362) 4-14-46,
89097165230</t>
  </si>
  <si>
    <t xml:space="preserve">Хвостанцев Евгений Павлович  </t>
  </si>
  <si>
    <t>Центральная База КОГСАУ «Лесоохрана»</t>
  </si>
  <si>
    <t>Швецов Сергей Александрович</t>
  </si>
  <si>
    <t>Ковалева Елена Васильевна</t>
  </si>
  <si>
    <t>(8332) 67-18-60</t>
  </si>
  <si>
    <t>265 штук</t>
  </si>
  <si>
    <t>Валтышев Михаил Алексеевич</t>
  </si>
  <si>
    <t>мастер леса ООО «Вятский лес»</t>
  </si>
  <si>
    <t>Красных Алексей Анатольевич</t>
  </si>
  <si>
    <t>мастер леса ООО «Закат»</t>
  </si>
  <si>
    <t>Никулин Павел Николаевич</t>
  </si>
  <si>
    <t>Халевин Анатолий Павлович</t>
  </si>
  <si>
    <t>Масленникова Татьяна Геннадьевна</t>
  </si>
  <si>
    <t>Михеев Дмитрий Александрович</t>
  </si>
  <si>
    <t>Бойко Татьяна Алексеевна</t>
  </si>
  <si>
    <t>Смехов Константин Геннадьевич</t>
  </si>
  <si>
    <t>Телегин Олег Геннадьевич</t>
  </si>
  <si>
    <t xml:space="preserve">руководитель по тушению лесных пожаров подрядчика ООО «СпецЛесКом» (по договору с ОАО «Нововятский лыжный комбинат»)  </t>
  </si>
  <si>
    <t>Ефремова Светлана Михайловна</t>
  </si>
  <si>
    <t>№ 434 от 08.05.2015</t>
  </si>
  <si>
    <t>Ефремов Дмитрий Александрович</t>
  </si>
  <si>
    <t>№ 137 от 27.05.2011</t>
  </si>
  <si>
    <t>Ефремов Александр Александрович</t>
  </si>
  <si>
    <t>Печенкин Майк Владимирович</t>
  </si>
  <si>
    <t>мастер леса</t>
  </si>
  <si>
    <t>№ 15 от 30.03.2011</t>
  </si>
  <si>
    <t>№ 220 от 23.05.2012</t>
  </si>
  <si>
    <t>Севрюгин Евгений Юрьевич</t>
  </si>
  <si>
    <t>№ 12п/01-17-01 от 21.03.2017</t>
  </si>
  <si>
    <t>Протасов Евгений Геннадьевич</t>
  </si>
  <si>
    <t>№ 28п/09-17-01 от 28.04.2017</t>
  </si>
  <si>
    <t>Голубев Сергей Юрьевич</t>
  </si>
  <si>
    <t>№14п/01-17-02 от 23.03.2017</t>
  </si>
  <si>
    <t>Полудин Алексей Владимирович</t>
  </si>
  <si>
    <t>№ 56п-17-01 от 05.09.2017</t>
  </si>
  <si>
    <t>№ 18п/11-17-01 от 11.04.2017</t>
  </si>
  <si>
    <t xml:space="preserve">Рудниковское </t>
  </si>
  <si>
    <t>Козлов Андрей Михавйлович</t>
  </si>
  <si>
    <t>Инженер ФКУ ОИК-4</t>
  </si>
  <si>
    <t xml:space="preserve">Рудниковское      </t>
  </si>
  <si>
    <t>Шилохвостов Павел Михайлович</t>
  </si>
  <si>
    <t>Рычков Владимир Михайлович</t>
  </si>
  <si>
    <t xml:space="preserve">№ 15 КОО ВДПО от 19.01.2017    </t>
  </si>
  <si>
    <t>Стрельцов Радик Анатольевич</t>
  </si>
  <si>
    <t>лесник ООО «Промкомбинат»</t>
  </si>
  <si>
    <t>Вавилов Алексей Александрович</t>
  </si>
  <si>
    <t>(83336) 5-73-44</t>
  </si>
  <si>
    <t>(83336) 5-31-10, 89123635926</t>
  </si>
  <si>
    <t>№ 50 от 15.04.2011, 20.03.2014, 20.03.2017</t>
  </si>
  <si>
    <t>№ 10 от 27.03.2014, 28.03.2017</t>
  </si>
  <si>
    <t>№ 58 от 24.03.2014,  28.03.2017</t>
  </si>
  <si>
    <t>(83336) 2-33-66, 89123370969</t>
  </si>
  <si>
    <t>Гущин Сергей Иванович</t>
  </si>
  <si>
    <t xml:space="preserve">подрядчик  КФХ «Колосок» </t>
  </si>
  <si>
    <t>№ 17-05-01 от 20.03.2017</t>
  </si>
  <si>
    <t>Ширяев Анатолий Александрович</t>
  </si>
  <si>
    <t>Новоселов Андрей Александрович</t>
  </si>
  <si>
    <t>Маркова Лариса Сергеевна</t>
  </si>
  <si>
    <t>специалист 1 разряда Афанасьевского лесничества</t>
  </si>
  <si>
    <t>Дёмин Андрей Геннадьевич</t>
  </si>
  <si>
    <t>Береснев Евгений Павлович</t>
  </si>
  <si>
    <t>Алетурович Игорь Александрович</t>
  </si>
  <si>
    <t>Бобров Вадим Константинович</t>
  </si>
  <si>
    <t>Бортников Евгений Юрьевич</t>
  </si>
  <si>
    <t>Друженьков Владимир Леонидович</t>
  </si>
  <si>
    <t>Ченцова Светлана Аркадьевна</t>
  </si>
  <si>
    <t>Шибаев Евгений Вячеславович</t>
  </si>
  <si>
    <t>Токмолаева Ольга Николаевна</t>
  </si>
  <si>
    <t>Кузнецова Екатерина Михайловна</t>
  </si>
  <si>
    <t>Савинцева Ираида Анатольевна</t>
  </si>
  <si>
    <t>Кокорина Марина Анатольевна</t>
  </si>
  <si>
    <t>Мотовилов Дмитрий Михайлович</t>
  </si>
  <si>
    <t>№ 28п/08-17-01 от 26.04.2017</t>
  </si>
  <si>
    <t>Третьяков Евгений Андреевич</t>
  </si>
  <si>
    <t>№ 05п/01-17-01 от 20.02.2017</t>
  </si>
  <si>
    <t>Чирков Андрей Сергеевич</t>
  </si>
  <si>
    <t>мастер лесар ООО «Лидер лес»</t>
  </si>
  <si>
    <t xml:space="preserve">89123363075
</t>
  </si>
  <si>
    <t>№ 22п/05-17-01 от 12.14.2017</t>
  </si>
  <si>
    <t>№ 53п-16-08 от 07.12.2016</t>
  </si>
  <si>
    <t>№ 37 п/01-16-01 от 02.08.2016</t>
  </si>
  <si>
    <t>89127337758, 89127385029</t>
  </si>
  <si>
    <t>Кузницын Андрей Владимирович</t>
  </si>
  <si>
    <t>Пономарев Александр Сергеевич</t>
  </si>
  <si>
    <t xml:space="preserve"> ИП Пономарев А.С. </t>
  </si>
  <si>
    <t>Лопаткин Александр Сергеевич</t>
  </si>
  <si>
    <t>№ 6164 от 13.02.2017</t>
  </si>
  <si>
    <t>Курч Иван Николаевич</t>
  </si>
  <si>
    <t>12п/04-17-01 от 29.03.2017</t>
  </si>
  <si>
    <t>Ожегов Александр Сергеевич</t>
  </si>
  <si>
    <t>№ 427  от  25.04.2015</t>
  </si>
  <si>
    <t>Ашихмин Сергей Витальевич</t>
  </si>
  <si>
    <t>№ 251 от 13.02.2013</t>
  </si>
  <si>
    <t>№ 422 от 25.04.2015</t>
  </si>
  <si>
    <t>Христолюбова Татьяна Юрьевна</t>
  </si>
  <si>
    <t>Быков Михаил Васильевич</t>
  </si>
  <si>
    <t>Ильинский Сергей Афанасьевич</t>
  </si>
  <si>
    <t xml:space="preserve">Пирогов Олег Васильевич </t>
  </si>
  <si>
    <t>53 ПЧ ФГКУ 
«6 отряд ФПС по Кировской области»</t>
  </si>
  <si>
    <t>ИП Козлова Т.Б.</t>
  </si>
  <si>
    <t>Зуевское лесничество</t>
  </si>
  <si>
    <t>ИП Береснева Светлана Васильевна</t>
  </si>
  <si>
    <t>ООО КИТ</t>
  </si>
  <si>
    <t>ИП Фоминых Сергей Владимирович</t>
  </si>
  <si>
    <t>ИП Ахтулов Владимир Семенович</t>
  </si>
  <si>
    <t>ООО «Немалес»</t>
  </si>
  <si>
    <t>ООО «Варман»</t>
  </si>
  <si>
    <t>ООО «Ярослав»</t>
  </si>
  <si>
    <t>МУП «Лес»</t>
  </si>
  <si>
    <t>ООО «Движение»</t>
  </si>
  <si>
    <t>ООО Фиорт</t>
  </si>
  <si>
    <t>ИП Агалаков С. А.</t>
  </si>
  <si>
    <t xml:space="preserve">ИП Мальцев М.В. </t>
  </si>
  <si>
    <t xml:space="preserve">ООО «Таежник»  </t>
  </si>
  <si>
    <t xml:space="preserve">ИП Двоеглазов А.А. </t>
  </si>
  <si>
    <t>ООО «Уржумская ПМК-16»</t>
  </si>
  <si>
    <t xml:space="preserve">ИП Сухих В.М. </t>
  </si>
  <si>
    <t xml:space="preserve">ИП Ветлужских А.М. </t>
  </si>
  <si>
    <t>ООО «Таежник»</t>
  </si>
  <si>
    <t xml:space="preserve">ООО «Таежник» </t>
  </si>
  <si>
    <t>ИП Мальцев М.М.</t>
  </si>
  <si>
    <t>ООО «Уржумская ПМК-14»</t>
  </si>
  <si>
    <t xml:space="preserve">ООО «Агрофирма Березка» </t>
  </si>
  <si>
    <t xml:space="preserve">ИП Богатырев А.В. </t>
  </si>
  <si>
    <t xml:space="preserve">ИП Никитин А.Г. </t>
  </si>
  <si>
    <t>ООО «Надежда-Хлеб НА»</t>
  </si>
  <si>
    <t xml:space="preserve">ИП Ошурков И.Н. </t>
  </si>
  <si>
    <t>ИП Мокосеев Е.М.</t>
  </si>
  <si>
    <t xml:space="preserve">ООО ПКП Алмис </t>
  </si>
  <si>
    <t xml:space="preserve">ООО ПКП Алмис  </t>
  </si>
  <si>
    <t xml:space="preserve">ОАО Карьер Приверх </t>
  </si>
  <si>
    <t>ИП Синцов А.Н.</t>
  </si>
  <si>
    <t xml:space="preserve">         </t>
  </si>
  <si>
    <t>Некомерческое партнерство «Стрелково-охотничий клуб «Силикат»</t>
  </si>
  <si>
    <t>Попов Алексей Александрович</t>
  </si>
  <si>
    <t>мастер леса ПК «Анонс»</t>
  </si>
  <si>
    <t>89127206334, 89229489931</t>
  </si>
  <si>
    <t>директор ООО «Леском» (по договору с АО «Нововятский лесоперерабатывающий комбинат»)</t>
  </si>
  <si>
    <t>Глазырин Александр Сергеевич</t>
  </si>
  <si>
    <t xml:space="preserve">ИП Ефремова С.М. </t>
  </si>
  <si>
    <t xml:space="preserve">Ефремов Дмитрий Александрович
</t>
  </si>
  <si>
    <t>Ефремов 
Александр Александрович</t>
  </si>
  <si>
    <t xml:space="preserve">(83336) 5-55-01
</t>
  </si>
  <si>
    <t>Стариков Сергей Анатольевич</t>
  </si>
  <si>
    <t>№ 15 от 15.05.2015</t>
  </si>
  <si>
    <t>Груздев Евгений Васильевич</t>
  </si>
  <si>
    <t>мастер леса  ООО «ТРИАЛ»</t>
  </si>
  <si>
    <t>Слаутин Василий Ефимович</t>
  </si>
  <si>
    <t>№ 18п/04-17-01
от 05.04.2017</t>
  </si>
  <si>
    <t>(83336) 5-51-72
89127374555</t>
  </si>
  <si>
    <t>Варсеев Петр Николаевич</t>
  </si>
  <si>
    <t>8-9127129985</t>
  </si>
  <si>
    <t>№ 15-01-07
от 30.03.2015</t>
  </si>
  <si>
    <t>Заплаткин Сергей Николаевич</t>
  </si>
  <si>
    <t>Чирков Юрий Михайлович</t>
  </si>
  <si>
    <t>Печинин Алексей Владимирович</t>
  </si>
  <si>
    <t>(8332) 54-14-85, 89226644765</t>
  </si>
  <si>
    <t>Смирнова Ольга Николаевна</t>
  </si>
  <si>
    <t>(8332) 54-14-85, 89226618750</t>
  </si>
  <si>
    <t>Суханов Александр Викторович</t>
  </si>
  <si>
    <t>Орехов Роман Валерьевич</t>
  </si>
  <si>
    <t>Рудаков Михаил Александрович</t>
  </si>
  <si>
    <t>Широнин Роман Юрьевич</t>
  </si>
  <si>
    <t>Журавлев Александр Викторович</t>
  </si>
  <si>
    <t>Комлев Андрей Николаевич</t>
  </si>
  <si>
    <t>Ревенко Евгений Леонидович</t>
  </si>
  <si>
    <t>Бергер Эдгард Рейнгольдович</t>
  </si>
  <si>
    <t>№ 332 от 16.04.2010</t>
  </si>
  <si>
    <t>Макаров Игорь Владимирович</t>
  </si>
  <si>
    <t>(83364) 4-39-40</t>
  </si>
  <si>
    <t>№ 53п-16-06 от 07.12.2016</t>
  </si>
  <si>
    <t>Гвидиани Варден Шакрович</t>
  </si>
  <si>
    <t>ООО «Вятка-лес» по договору</t>
  </si>
  <si>
    <t>№ 23п/10-16-01 от 18.05.2016</t>
  </si>
  <si>
    <t>начальник ФКУ ИК-17 УФСИН России по Кировской области</t>
  </si>
  <si>
    <t>89536839632, (83352) 2-90-08</t>
  </si>
  <si>
    <t xml:space="preserve">Голомидов Денис Васильевич </t>
  </si>
  <si>
    <t>№ 28п/04-17-01 от 24.04.2017</t>
  </si>
  <si>
    <t>участковый государственный инспектор  ФГБУ «Государственный природный заповедник «Нургуш»</t>
  </si>
  <si>
    <t>Колупаев Андрей Борисович</t>
  </si>
  <si>
    <t>№ 68П-17-01 от 17.11.2017</t>
  </si>
  <si>
    <t>№ 409 от 28.03.2015</t>
  </si>
  <si>
    <t>Буторин Сергей Петрович</t>
  </si>
  <si>
    <t>№ 18п/13-17-01</t>
  </si>
  <si>
    <t>№ 18п/13-17-02</t>
  </si>
  <si>
    <t>Салюк Максим Витальевич</t>
  </si>
  <si>
    <t>№ 18п/13-17-03</t>
  </si>
  <si>
    <t>Северюхин Михаил Леонидович</t>
  </si>
  <si>
    <t>Поринец Денис Иванович</t>
  </si>
  <si>
    <t>№ 454 от 15.04.2016</t>
  </si>
  <si>
    <t>Колов Юрий Николаевич</t>
  </si>
  <si>
    <t>№ 22п/10-17-01 от 12.04.2017</t>
  </si>
  <si>
    <t>Целиков Игорь Леонидович</t>
  </si>
  <si>
    <t>Попыванов Роман Вячеславович</t>
  </si>
  <si>
    <t>Вылегжанин Николай Алексеевич</t>
  </si>
  <si>
    <t>№ 18п/08-17-01 от 06.04.2017</t>
  </si>
  <si>
    <t>№ 18п/06-17-03 от 06.04.2017</t>
  </si>
  <si>
    <t>№ 2п/04-17-01 от 12.04.2017</t>
  </si>
  <si>
    <t>№ 318 от 19.04.2014</t>
  </si>
  <si>
    <t>№ 031 от 28.04.2017</t>
  </si>
  <si>
    <t>Оботнин Василий Афанасьевич</t>
  </si>
  <si>
    <t>№ 18п/07-17-01 от 06.04.2017</t>
  </si>
  <si>
    <t>№ 18п/06-17-01 от 06.04.2017</t>
  </si>
  <si>
    <t>мастер по лесу  МУП «Лесное»</t>
  </si>
  <si>
    <t>Елсуков  Сергей Иванович</t>
  </si>
  <si>
    <t>№ 18п/06-17-02 от 06.04.2017</t>
  </si>
  <si>
    <t>Колчин Николай Васильевич</t>
  </si>
  <si>
    <t>Профилактические выжигания (гектаров)</t>
  </si>
  <si>
    <t>Противопожарные барьеры (разрывы) (метров)</t>
  </si>
  <si>
    <t>IV. Мероприятия по координации работ, связанных с тушением лесных пожаров</t>
  </si>
  <si>
    <t>Информация об организации и функционировании соответствующих комиссий, штабов и групп
по тушению лесных пожаров (включая их персональный состав, график работы и др.)</t>
  </si>
  <si>
    <t>№
п/п</t>
  </si>
  <si>
    <t>Наименование соответствующих органов государственной власти, органов местного самоуправления, организаций</t>
  </si>
  <si>
    <t>Вид содействия,
его объем</t>
  </si>
  <si>
    <t>Лицо, ответственное
за оказание содействия</t>
  </si>
  <si>
    <t>Афанасьевское лесничество</t>
  </si>
  <si>
    <t>КОГБУЗ «Афанасьевская ЦРБ»</t>
  </si>
  <si>
    <t>(83331)  2-16-80</t>
  </si>
  <si>
    <t>Афанасьевское РАЙПО</t>
  </si>
  <si>
    <t>Афанасьевский мастерский участок Слободского ДУ № 4 КОГП «Вятавтодор»</t>
  </si>
  <si>
    <t>Выделение тяжелой дорожной техники</t>
  </si>
  <si>
    <t>(83331)  2-15-04</t>
  </si>
  <si>
    <t>Арендаторы лесных участков</t>
  </si>
  <si>
    <t>Лесной отдел, Афанасьевский филиал КОГКУ «Кировлесцентр»</t>
  </si>
  <si>
    <t>Белохолуницкое лесничетсво</t>
  </si>
  <si>
    <t>Сотрудники министерства лесного хозяйства</t>
  </si>
  <si>
    <t>Верхошижемское лесничество</t>
  </si>
  <si>
    <t>КОГБУЗ «Оричевская ЦРБ»</t>
  </si>
  <si>
    <t>Семенченко А.В.</t>
  </si>
  <si>
    <t>КОГБУЗ «Верхошижемская ЦРБ»</t>
  </si>
  <si>
    <t>Оричевское РАЙПО</t>
  </si>
  <si>
    <t>Попова Г.С.</t>
  </si>
  <si>
    <t>ИП Крутихин В.М.</t>
  </si>
  <si>
    <t>Крутихин В.М.</t>
  </si>
  <si>
    <t>Пункт полиции «Верхошижемский»</t>
  </si>
  <si>
    <t>МО МВД России «Оричевский»</t>
  </si>
  <si>
    <t>Краев В.И.</t>
  </si>
  <si>
    <t>КОГАУ «Редакция газеты «Искра»</t>
  </si>
  <si>
    <t>Уланова Г.Ф</t>
  </si>
  <si>
    <t>Редакция газеты «Верховья Шижмы»</t>
  </si>
  <si>
    <t>Кутергина Н.В.</t>
  </si>
  <si>
    <t>Лесной отдел, Верхошижемский филиал КОГКУ «Кировлесцентр»</t>
  </si>
  <si>
    <t>участковые лесничие</t>
  </si>
  <si>
    <t>Вятско-Полянское лесничество</t>
  </si>
  <si>
    <t>Отделы ГО и ЧС Вятскополянского и Малмыжского районов</t>
  </si>
  <si>
    <t>ОВД  Вятскополянского и Малмыжского районов</t>
  </si>
  <si>
    <t>Противопожарные  службы</t>
  </si>
  <si>
    <t>КОГБУЗ «Вятскополянская ЦРБ»</t>
  </si>
  <si>
    <t>Вятскополянское РАЙПО</t>
  </si>
  <si>
    <t>КОГБУЗ «Даровская ЦРБ»</t>
  </si>
  <si>
    <t>Даровское  РАЙПО</t>
  </si>
  <si>
    <t>Лесной отдел, Даровской филиал КОГКУ «Кировлесцентр»</t>
  </si>
  <si>
    <t>Администрации района и городского и сельских поселений</t>
  </si>
  <si>
    <t>ПЧ-28 ФГКУ 6 отряд ФПС по Кировской области</t>
  </si>
  <si>
    <t>Дубровское лесничество</t>
  </si>
  <si>
    <t>Ушакова Ю.В.</t>
  </si>
  <si>
    <t>Министерство лесного хозяйства лесной отдел Дубровского лесничества</t>
  </si>
  <si>
    <t>КОГБУЗ «Фалёнская ЦРБ»</t>
  </si>
  <si>
    <t>(83332) 2-15-10, 2-24-96</t>
  </si>
  <si>
    <t>Фалёнский участок Унинского ДУ-39</t>
  </si>
  <si>
    <t>(83332) 2-16-80, 2-11-84: 89229245886б</t>
  </si>
  <si>
    <t>ООО «Водоконал»</t>
  </si>
  <si>
    <t>(83332) 2-14-78</t>
  </si>
  <si>
    <t>Фалёнский РЭС</t>
  </si>
  <si>
    <t>(83332) 2-11-73, 2-10-60 (деж.)</t>
  </si>
  <si>
    <t>ООО «Птицефабрика Фалёнская»</t>
  </si>
  <si>
    <t>(83332) 2-12-62</t>
  </si>
  <si>
    <t>Лесной отдел, Зуевский филиал КОГКУ «Кировлесцентр»</t>
  </si>
  <si>
    <t>8(83332) 2-12-30; 89226676324</t>
  </si>
  <si>
    <t>Администрация Зуевского  района</t>
  </si>
  <si>
    <t>ООО «Ремжилсервис»</t>
  </si>
  <si>
    <t>ООО «Кристал»</t>
  </si>
  <si>
    <t>ООО «Зуевская механизированная колонна»</t>
  </si>
  <si>
    <t>ЗАО «Зуевская ПТФ»</t>
  </si>
  <si>
    <t>ОАО «Агропромснаб»</t>
  </si>
  <si>
    <t>ООО «Партнер»</t>
  </si>
  <si>
    <t>ГОУ СПО ЗГМТТ (механико-технологический техникум)</t>
  </si>
  <si>
    <t>Вагонное ремонтное депо</t>
  </si>
  <si>
    <t>ОАО «Зуевкахлебопродукт»</t>
  </si>
  <si>
    <t>КОГБУЗ «Зуевская ЦРБ»</t>
  </si>
  <si>
    <t>8(83337) 2-19-73</t>
  </si>
  <si>
    <t>Зуевское РАЙПО</t>
  </si>
  <si>
    <t>8(83337) 2-12-34</t>
  </si>
  <si>
    <t>Кайское лесничество</t>
  </si>
  <si>
    <t>КОГБУЗ «Верхнекамская ЦРБ»</t>
  </si>
  <si>
    <t>Лесной отдел, Кайский филиал КОГКУ «Кировлесцентр»</t>
  </si>
  <si>
    <t>Администрация Верхнекамского района</t>
  </si>
  <si>
    <t>Тушение лесных пожаров</t>
  </si>
  <si>
    <t xml:space="preserve">(83339)  2-33-91 </t>
  </si>
  <si>
    <t>ПХС – 3 Верхнекамского района</t>
  </si>
  <si>
    <t xml:space="preserve">(83339)  3-85-20 </t>
  </si>
  <si>
    <t>ОМВД полиция</t>
  </si>
  <si>
    <t>Арендатор АО «КАЙ»</t>
  </si>
  <si>
    <t>Арендатор ООО «Лесмаркет»</t>
  </si>
  <si>
    <t>Арендатор ООО «ВДК»</t>
  </si>
  <si>
    <t>ФКУ ИК – 3 УФСИН России по Кировской области</t>
  </si>
  <si>
    <t>Арендатор ООО «Шуплецов»</t>
  </si>
  <si>
    <t>Арендатор ООО ДОК «Камский»</t>
  </si>
  <si>
    <t xml:space="preserve">(83339)3-85-16 </t>
  </si>
  <si>
    <t>Гозгешев С.Х.</t>
  </si>
  <si>
    <t>Арендатор ООО «Лойнолеспром»</t>
  </si>
  <si>
    <t>Булдаков А.В.</t>
  </si>
  <si>
    <t>Арендатор ООО «Реверс»</t>
  </si>
  <si>
    <t>Шалагинов М .А.</t>
  </si>
  <si>
    <t>Арендатор ООО «Созимлес»</t>
  </si>
  <si>
    <t>Арендатор ООО «ГенПлан»</t>
  </si>
  <si>
    <t>Варанкин Н.В.</t>
  </si>
  <si>
    <t>Кикнурское лесничетсво</t>
  </si>
  <si>
    <t>Администрация Кикнурского района</t>
  </si>
  <si>
    <t>Сектор по делам ГО и ЧС администрации  Кикнурского района</t>
  </si>
  <si>
    <t>ПП «Кикнурский» МО МВД  России «Яранский»</t>
  </si>
  <si>
    <t>Отделение надзорной деятельности и профилактической работы  Кикнурского района</t>
  </si>
  <si>
    <t>Лесной отдел Кикнурского лесничества, Кикнурский филиал КОГКУ «Кировлесцентр»</t>
  </si>
  <si>
    <t>Кильмезское лесничество</t>
  </si>
  <si>
    <t>Кильмезское РАЙПО</t>
  </si>
  <si>
    <t>Лесной отдел Кильмезского лесничества, Кильмезский филиал КОГКУ «Кировлесцентр»</t>
  </si>
  <si>
    <t>Арендатор лесного участка</t>
  </si>
  <si>
    <t>ГСМ</t>
  </si>
  <si>
    <t>Кирово-Чепецкое лесничество</t>
  </si>
  <si>
    <t>(83361) 4-91-02</t>
  </si>
  <si>
    <t>(83361) 4-91-36</t>
  </si>
  <si>
    <t>(83361) 3-66-55</t>
  </si>
  <si>
    <t>Кирсинское лесничество</t>
  </si>
  <si>
    <t>руководители</t>
  </si>
  <si>
    <t xml:space="preserve">Арендаторы (по списку) </t>
  </si>
  <si>
    <t>руководители арендаторов</t>
  </si>
  <si>
    <t>Лесной отдел, филиал КОГБУ «Кировлесцентр», арендаторы</t>
  </si>
  <si>
    <t>Прочие организации</t>
  </si>
  <si>
    <t>Котельническое лесничество</t>
  </si>
  <si>
    <t>Администрация  Котельничского района</t>
  </si>
  <si>
    <t>КЧС и ОПБ (оказание помощи в ликвидации лесных пожаров)</t>
  </si>
  <si>
    <t>КОГБУЗ «Котельничская ЦРБ»</t>
  </si>
  <si>
    <t>Куменское лесничество</t>
  </si>
  <si>
    <t xml:space="preserve">Администрация Оричевского района </t>
  </si>
  <si>
    <t>Администрация Верхошижемского района</t>
  </si>
  <si>
    <t>Администрация Куменского района</t>
  </si>
  <si>
    <t>(83343) 2-12-54</t>
  </si>
  <si>
    <t>Администрация Сунского района</t>
  </si>
  <si>
    <t xml:space="preserve">Главный государственный инспектор Куменского района по пожарному надзору </t>
  </si>
  <si>
    <t>(83343) 2-25-33</t>
  </si>
  <si>
    <t>Начальник отдела надзорной деятельности и профилактической работы Оричевского района Главного управления МЧС России по Кировской области Оричевского района</t>
  </si>
  <si>
    <t>Начальник ОНД Верхошижемского района</t>
  </si>
  <si>
    <t>(83335) 2-22-09</t>
  </si>
  <si>
    <t>Главный государственный инспектор ОНД Сунского района</t>
  </si>
  <si>
    <t>(83369) 3-32-19</t>
  </si>
  <si>
    <t xml:space="preserve"> 30 ПЧ ФГКУ « 3 отряд ФПС по Кировской области»</t>
  </si>
  <si>
    <t>Лузское лесничество</t>
  </si>
  <si>
    <t>ООО «Лузская снабженческо-сбытовая база»</t>
  </si>
  <si>
    <t>обеспечение продуктами питания</t>
  </si>
  <si>
    <t>Лузское районное потребительское общество</t>
  </si>
  <si>
    <t>ООО «Меркурий»</t>
  </si>
  <si>
    <t>ООО «Лузская нефтебаза»</t>
  </si>
  <si>
    <t>МЛПУ «Лузская ЦРБ»</t>
  </si>
  <si>
    <t>оказание первой медицинской помощи, медицинское обслуживание</t>
  </si>
  <si>
    <t>ООО «Луза-строй»</t>
  </si>
  <si>
    <t>Железнодорожная станция Луза</t>
  </si>
  <si>
    <t>Лесной отдел, Лузский филиал КОГКУ «Кировлесцентр»</t>
  </si>
  <si>
    <t>Малмыжское лесничество</t>
  </si>
  <si>
    <t>Мурашинское лесничество</t>
  </si>
  <si>
    <t>КОГБУЗ «Мурашинская ЦРБ»</t>
  </si>
  <si>
    <t>Мурашинское КООП Кировского ОПС</t>
  </si>
  <si>
    <t>Нагорское лесничество</t>
  </si>
  <si>
    <t>Нагорское РАЙПО</t>
  </si>
  <si>
    <t>83349) 2-15-97</t>
  </si>
  <si>
    <t>(83349) 2-22-31</t>
  </si>
  <si>
    <t>Лесной отдел, Нагорский филиа КОГКУ «Кировлесцентр»</t>
  </si>
  <si>
    <t>Немское лесничество</t>
  </si>
  <si>
    <t>Администрации сельских поселений</t>
  </si>
  <si>
    <t>КОГБУЗ «Немская ЦРБ»</t>
  </si>
  <si>
    <t>Хома А.А.</t>
  </si>
  <si>
    <t>Немское РАЙПО</t>
  </si>
  <si>
    <t>Малышева Н.В.</t>
  </si>
  <si>
    <t>Лесной отдел, Немский филиал КОГКУ «Кировлесцентр»</t>
  </si>
  <si>
    <t>Нолинское лесничество</t>
  </si>
  <si>
    <t>Администрация Нолинского района</t>
  </si>
  <si>
    <t>Газета «Сельская новь»</t>
  </si>
  <si>
    <t>МО МВД России «Нолинский»</t>
  </si>
  <si>
    <t>Омутнинское лесничество</t>
  </si>
  <si>
    <t>Администрация Омутнинского района, администрации городских и сельских поселений</t>
  </si>
  <si>
    <t>КОГБУЗ «Омутнинская ЦРБ»</t>
  </si>
  <si>
    <t>ЗАО «ОМЗ»</t>
  </si>
  <si>
    <t>МУП  ЖКХ Омутнинского района</t>
  </si>
  <si>
    <t>МУП ЖКХ «Коммунальщик» пос. Песковка</t>
  </si>
  <si>
    <t>Лесной отдел Омутнинского лесничества, Омутнинский филиал КОГКУ «Кировлесцентр»</t>
  </si>
  <si>
    <t xml:space="preserve">Арендаторы лесных участков </t>
  </si>
  <si>
    <t>Опаринское лесничество</t>
  </si>
  <si>
    <t>Администрация Опариского района</t>
  </si>
  <si>
    <t>КОГБУЗ «Опаринская ЦРБ»</t>
  </si>
  <si>
    <t>Лесной отдел, Опаринский филиал КОГКУ «Кировлесцентр»</t>
  </si>
  <si>
    <t>Оричевское лесничество</t>
  </si>
  <si>
    <t>ИП Крутихин</t>
  </si>
  <si>
    <t>Белоусов В.В..</t>
  </si>
  <si>
    <t>Лесной отдел Оричевское лесничество</t>
  </si>
  <si>
    <t>Оричевский филиал КОГКУ «Кировлесцентр»</t>
  </si>
  <si>
    <t>Эсаулов Н.В.</t>
  </si>
  <si>
    <t>Орловское лесничество</t>
  </si>
  <si>
    <t>Администрация  Орловского района</t>
  </si>
  <si>
    <t>КОГБУЗ «Орловская ЦРБ»</t>
  </si>
  <si>
    <t>Филиал Кировского ОПС «Орловское кооперативное предприятие»</t>
  </si>
  <si>
    <t>Парковое лесничество</t>
  </si>
  <si>
    <t>Администрация  г. Кирова</t>
  </si>
  <si>
    <t>Пинюгское леснчиество</t>
  </si>
  <si>
    <t>(83351) 2-10-47</t>
  </si>
  <si>
    <t xml:space="preserve">Подосиновский дорожный участок Лузского ДУ –22 КОГП «Вятавтодор» </t>
  </si>
  <si>
    <t>(883351) 2-23-95</t>
  </si>
  <si>
    <t>Пономарев А.Н.</t>
  </si>
  <si>
    <t>МУП «Подосиновец Автотранс»</t>
  </si>
  <si>
    <t>(883351)  1-16-41</t>
  </si>
  <si>
    <t>Арсеньева Я. В.</t>
  </si>
  <si>
    <t>Лесной отдел, Пинюгский филиал КОГКУ «Кировлесцентр»</t>
  </si>
  <si>
    <t>(883351) 2-14-01</t>
  </si>
  <si>
    <t>Рудниковское лесничество</t>
  </si>
  <si>
    <t>Муниципальные образования поселений</t>
  </si>
  <si>
    <t>Санчурское лесничество</t>
  </si>
  <si>
    <t>КОГБУЗ «Санчурская ЦРБ»</t>
  </si>
  <si>
    <t>обеспечение медикаментами, медицинской помощью</t>
  </si>
  <si>
    <t>обеспечение участников ликвидации пожаров питанием</t>
  </si>
  <si>
    <t>(83357) 2-10-68</t>
  </si>
  <si>
    <t>Отделение полиции «Санчурское»</t>
  </si>
  <si>
    <t>расследование причин пожара</t>
  </si>
  <si>
    <t>(83357) 2-10-39</t>
  </si>
  <si>
    <t>Отделение надзорной деятельности МЧС</t>
  </si>
  <si>
    <t>обеспечение информацией о погодных условиях</t>
  </si>
  <si>
    <t>Городищенское сельское поселение</t>
  </si>
  <si>
    <t>оказание помощи при тушении лесных пожаров</t>
  </si>
  <si>
    <t>(8357) 2-22-87</t>
  </si>
  <si>
    <t>Сметанинское сельское поселение</t>
  </si>
  <si>
    <t>Шишовское сельское поселение</t>
  </si>
  <si>
    <t>Корляковское сельское поселение</t>
  </si>
  <si>
    <t>Матвинурское сельское поселение</t>
  </si>
  <si>
    <t>Люмпанурское сельское поселение</t>
  </si>
  <si>
    <t>Свечинское лесничество</t>
  </si>
  <si>
    <t>Администрация Свечинского района</t>
  </si>
  <si>
    <t>Отдел гражданской защиты Свечинского района</t>
  </si>
  <si>
    <t>Отделение полиции</t>
  </si>
  <si>
    <t>Синегорское лесничество</t>
  </si>
  <si>
    <t>Глава района</t>
  </si>
  <si>
    <t>Булычев В.Е.</t>
  </si>
  <si>
    <t>Заведующий сектором ГО и ЧС администрации Нагорского района</t>
  </si>
  <si>
    <t>Жуков В. А.</t>
  </si>
  <si>
    <t xml:space="preserve">Государственный инспектор отдела надзорной деятельности по Нагорскому району </t>
  </si>
  <si>
    <t>Толмачев В.В.</t>
  </si>
  <si>
    <t>ОП «Нагорское» МО МВД России «Слободской»</t>
  </si>
  <si>
    <t>Самоделкин Д.Н.</t>
  </si>
  <si>
    <t>Чеглакова Н.В.</t>
  </si>
  <si>
    <t>Докучаев А.А.</t>
  </si>
  <si>
    <t>Нагорское ЛТЦ ОАО «РОСТЕЛЕКОМ»</t>
  </si>
  <si>
    <t>связь</t>
  </si>
  <si>
    <t>Волков Н.И.</t>
  </si>
  <si>
    <t>АО «Синегорье»</t>
  </si>
  <si>
    <t>Лесной отдел, Синегорский филиал КОГКУ «Кировлесцентр»</t>
  </si>
  <si>
    <t>Сысолятин С. Ю.</t>
  </si>
  <si>
    <t>Сабитов В. С.</t>
  </si>
  <si>
    <t>Слободское лесничество</t>
  </si>
  <si>
    <t>Денисовское сельское поселение</t>
  </si>
  <si>
    <t>Закаринское сельское поселение</t>
  </si>
  <si>
    <t>Ильинское сельское поселение</t>
  </si>
  <si>
    <t>Каринское сельское поселение</t>
  </si>
  <si>
    <t>Озерницкое  сельское поселение</t>
  </si>
  <si>
    <t>Октябрьское сельское поселение</t>
  </si>
  <si>
    <t>Светозаревское сельское поселение</t>
  </si>
  <si>
    <t>Шестаковское сельское поселение</t>
  </si>
  <si>
    <t>Слободское райпо</t>
  </si>
  <si>
    <t>Сорвижское лесничество</t>
  </si>
  <si>
    <t>(83335) 2-14-61; 113</t>
  </si>
  <si>
    <t>Арбажское РАЙПО</t>
  </si>
  <si>
    <t>Верхошижемское РАЙПО</t>
  </si>
  <si>
    <t>8(83335) 2-14-97</t>
  </si>
  <si>
    <t>Ляпустина Г.А.</t>
  </si>
  <si>
    <t>Лесной отдел, Сорвижский филиал КОГКУ «Кировлесцентр»</t>
  </si>
  <si>
    <t>Суводское лесничество</t>
  </si>
  <si>
    <t>Администрация Советского района</t>
  </si>
  <si>
    <t>(83375) 2-12-51, 89123341509</t>
  </si>
  <si>
    <t>Администрация Пижанского района</t>
  </si>
  <si>
    <t>(883355) 2-21-50, 89229261722</t>
  </si>
  <si>
    <t>Унинское лесничество</t>
  </si>
  <si>
    <t>КОГБУЗ «Унинская ЦРБ»</t>
  </si>
  <si>
    <t>Унинское РАЙПО</t>
  </si>
  <si>
    <t>(83359) 2-21-15; 89229328466</t>
  </si>
  <si>
    <t>Лесной отдел, Унинский филиал КОГКУ «Кировлесцентр»</t>
  </si>
  <si>
    <t>выделением сил и средств пожаротушения</t>
  </si>
  <si>
    <t>привлечение дополнительных сил и средств</t>
  </si>
  <si>
    <t>Уржумское лесничество</t>
  </si>
  <si>
    <t>Администрация Уржумского района</t>
  </si>
  <si>
    <t>Силин В.В.</t>
  </si>
  <si>
    <t>Администрация Лебяжского района</t>
  </si>
  <si>
    <t>8(83344) 2-02-51; 89229088702</t>
  </si>
  <si>
    <t>Демшин А.С.</t>
  </si>
  <si>
    <t>8(83344) 2-03-35</t>
  </si>
  <si>
    <t xml:space="preserve">Хохлов Р.А. </t>
  </si>
  <si>
    <t>Попов И.С.</t>
  </si>
  <si>
    <t>Уржумское ПО, г. Уржум</t>
  </si>
  <si>
    <t>Бякова Л.А.</t>
  </si>
  <si>
    <t>Редкин Ю.Л.</t>
  </si>
  <si>
    <t>Лесной отдел Уржумского лесничества</t>
  </si>
  <si>
    <t>картографические материалы</t>
  </si>
  <si>
    <t>Губин А.В.</t>
  </si>
  <si>
    <t>Метеостанция</t>
  </si>
  <si>
    <t>Тупицина Г.А.</t>
  </si>
  <si>
    <t>Отдел МВД по Уржумскому району</t>
  </si>
  <si>
    <t>02</t>
  </si>
  <si>
    <t>Пункт полиции «Лебяжский» МО МВД Нолинский</t>
  </si>
  <si>
    <t>Градобоев А.И.</t>
  </si>
  <si>
    <t>Телекомуниционный участок «Волгателеком» г. Уржум</t>
  </si>
  <si>
    <t>Курочкин М.А.</t>
  </si>
  <si>
    <t>Дубровин В.М.</t>
  </si>
  <si>
    <t>Фаленское лесничество</t>
  </si>
  <si>
    <t>Администрация Фалёнского района</t>
  </si>
  <si>
    <t>Администрация Унинского района</t>
  </si>
  <si>
    <t>КОГБУЗ «Фаленская ЦРБ»</t>
  </si>
  <si>
    <t>(83359) 2-11-56</t>
  </si>
  <si>
    <t>Фаленский союз потребительских обществ</t>
  </si>
  <si>
    <t>(83359) 2-12-03</t>
  </si>
  <si>
    <t>(83359) 2-13-92</t>
  </si>
  <si>
    <t>ИП глава КФХ Ефремов А.Ю.</t>
  </si>
  <si>
    <t>(8332) 30-99-90</t>
  </si>
  <si>
    <t>ООО «Грин Форест Запад»</t>
  </si>
  <si>
    <t>МУП «Унинская МТС»</t>
  </si>
  <si>
    <t>Лесной отдел министерства Фалёнского лесничества</t>
  </si>
  <si>
    <t>Фаленский филиал КОГКУ «Кировлесцентр»</t>
  </si>
  <si>
    <t>Шабалинское лесничество</t>
  </si>
  <si>
    <t>Администрация Шабалинского района</t>
  </si>
  <si>
    <t xml:space="preserve">Отделение полиции </t>
  </si>
  <si>
    <t>Администрация  Юрьянского района</t>
  </si>
  <si>
    <t>Лесной отдел Юрьянского лесничества</t>
  </si>
  <si>
    <t>Газета «Юрьянские вести»</t>
  </si>
  <si>
    <t>Узел электросвязи</t>
  </si>
  <si>
    <t>ООО «Юрьянские коммунальные системы»</t>
  </si>
  <si>
    <t>ОНД МЧС России по Юрьянскому району</t>
  </si>
  <si>
    <t>МО МВД России «Юрьянский»</t>
  </si>
  <si>
    <t>Военный комиссариат Юрьянского, Мурашинского и Опаринского районов</t>
  </si>
  <si>
    <t>Яранское лесничество</t>
  </si>
  <si>
    <t>КОГБУЗ «Яранская  ЦРБ»</t>
  </si>
  <si>
    <t>(883367) 2-18-79</t>
  </si>
  <si>
    <t>КОГБУЗ «Тужинская ЦРБ»</t>
  </si>
  <si>
    <t>(83340) 2-19-43</t>
  </si>
  <si>
    <t>Яранское РАЙПО</t>
  </si>
  <si>
    <t>(883367) 2-12-64</t>
  </si>
  <si>
    <t>Тужинское РАЙПО</t>
  </si>
  <si>
    <t>(883340) 2-12-93</t>
  </si>
  <si>
    <t>Лесной отдел, Яранский  филиал КОГКУ «Кировлесцентр»</t>
  </si>
  <si>
    <t>Средства (единиц)</t>
  </si>
  <si>
    <t>оборудование</t>
  </si>
  <si>
    <t>техника</t>
  </si>
  <si>
    <t>(должность, фамилия, инициалы)</t>
  </si>
  <si>
    <t>СОГЛАСОВАНО</t>
  </si>
  <si>
    <t>I. Общие положения</t>
  </si>
  <si>
    <t>1. Общая характеристика лесов
на территории субъекта Российской Федерации</t>
  </si>
  <si>
    <t>(породный состав насаждений, площадь лесов, классы природной</t>
  </si>
  <si>
    <t>пожарной опасности, описание основных условий, определяющих горимость лесов,</t>
  </si>
  <si>
    <t>средние статистические сроки пожароопасного сезона)</t>
  </si>
  <si>
    <t>(наименование органа или подведомственного ему</t>
  </si>
  <si>
    <t>государственного учреждения (организации, отобранной</t>
  </si>
  <si>
    <t>в установленном порядке), его адрес, контактные данные,</t>
  </si>
  <si>
    <t>фамилия, имя, отчество руководителя)</t>
  </si>
  <si>
    <t>3. Сведения о природной пожарной опасности</t>
  </si>
  <si>
    <t>4. Информация об ответственных лицах, осуществляющих организацию охраны лесов от пожаров</t>
  </si>
  <si>
    <t>5. Информация о лицах, ответственных за организацию тушения лесных пожаров
на территории муниципальных образований субъекта Российской Федерации</t>
  </si>
  <si>
    <t>6. Информация о лицах, допущенных к руководству тушения лесных пожаров</t>
  </si>
  <si>
    <t>II. Меры по охране земель и земельных участков, имеющих общую границу с лесничествами и лесопарками,
а также меры по противопожарному обустройству населенных пунктов, объектов экономики и инфраструктуры,
расположенных на таких землях и земельных участках</t>
  </si>
  <si>
    <t>Мероприятия по противопожарному обустройству населенных пунктов, объектов экономики и инфраструктуры</t>
  </si>
  <si>
    <t>III. Перечень и состав лесопожарных формирований, пожарной техники и оборудования, порядок привлечения
и использования таких средств в соответствии с уровнем пожарной опасности в лесах</t>
  </si>
  <si>
    <t>1. Перечень лесопожарных формирований, осуществляющих охрану лесов от пожаров</t>
  </si>
  <si>
    <t>2. Состав лесопожарных формирований, пожарной техники и оборудования</t>
  </si>
  <si>
    <t>Силы и средства лесопожарных формирований, пожарной техники и оборудования</t>
  </si>
  <si>
    <t>3. Перечень сил и средств подразделений пожарной охраны и аварийно-спасательных формирований,
которые могут быть привлечены в установленном порядке к тушению лесных пожаров</t>
  </si>
  <si>
    <t>5. Порядок привлечения и использования лесопожарных формирований, подразделений пожарной охраны и аварийно-спасательных формирований, иных юридических лиц, которые могут быть привлечены в установленном порядке к тушению лесных пожаров, в соответствии с уровнем пожарной опасности в лесах</t>
  </si>
  <si>
    <t>V. Меры по созданию резерва пожарной техники и оборудования, противопожарного снаряжения
и противопожарного инвентаря, транспортных средств и горюче-смазочных материалов. Перечень лесопожарных
формирований пожарной техники и оборудования, подлежащих включению в межрегиональный план
маневрирования лесопожарных формирований пожарной техники и оборудования</t>
  </si>
  <si>
    <t xml:space="preserve"> 1. Меры по созданию резерва пожарной техники и оборудования, противопожарного снаряжения и инвентаря,
транспортных средств и горюче-смазочных материалов</t>
  </si>
  <si>
    <t xml:space="preserve"> 2. Перечень лесопожарных формирований, пожарной техники и оборудования, подлежащих включению
в межрегиональный план маневрирования лесопожарных формирований, пожарной техники и оборудования</t>
  </si>
  <si>
    <t xml:space="preserve"> 3. Посадочные площадки для самолетов и вертолетов, используемых в целях проведения
авиационных работ по охране и защите лесов</t>
  </si>
  <si>
    <t>VI. Сводная информация о готовности субъекта Российской Федерации к пожароопасному сезону</t>
  </si>
  <si>
    <t>Опалев Вячеслав Николаевич</t>
  </si>
  <si>
    <t>№161 от 23.11.2011</t>
  </si>
  <si>
    <t>Попылькин Владимир Анатольевич</t>
  </si>
  <si>
    <t>ООО «Санаторий «Лесная Новь»</t>
  </si>
  <si>
    <t>Ожегов Сергей Александрович</t>
  </si>
  <si>
    <t xml:space="preserve">Куликова Оксана 
Александровна
</t>
  </si>
  <si>
    <t>Итого по Тужинскому району:</t>
  </si>
  <si>
    <t>(фамилия, инициалы высшего должностного лица субъекта Российской Федерации)</t>
  </si>
  <si>
    <t>(подпись высшего должностного лица субъекта Российской Федерации)</t>
  </si>
  <si>
    <t>_________________________________________________________</t>
  </si>
  <si>
    <t>начальник Главного управления МЧС России по Кировской области</t>
  </si>
  <si>
    <t>УТВЕРЖДЕН</t>
  </si>
  <si>
    <t xml:space="preserve">Указом Губернатора
 Кировской области </t>
  </si>
  <si>
    <t xml:space="preserve">ООО «Статус-Плюс»  </t>
  </si>
  <si>
    <t>(83351) 6-11-38</t>
  </si>
  <si>
    <t>(83353) 7-35-08</t>
  </si>
  <si>
    <t xml:space="preserve">начальник участка ООО «Вятский фанерный комбинат» </t>
  </si>
  <si>
    <t>8(83347)3-02-22</t>
  </si>
  <si>
    <t>(83334) 5-65-99, 89127024367</t>
  </si>
  <si>
    <t>(83334) 6-24-12, 89229675407</t>
  </si>
  <si>
    <t>(83364) 4-19-57</t>
  </si>
  <si>
    <t>заместитель директора ООО «Гринвуд»</t>
  </si>
  <si>
    <t>ИП Рычкова М.Г.</t>
  </si>
  <si>
    <t xml:space="preserve">СПК  «Заря»          </t>
  </si>
  <si>
    <t>СПК «Ватажский»</t>
  </si>
  <si>
    <t>СПК  «Лекминский»</t>
  </si>
  <si>
    <t>СПК «Красное Знамя»</t>
  </si>
  <si>
    <t>ОАО  «Слободское ОСХП»</t>
  </si>
  <si>
    <t>СПК  «Красная Талица»</t>
  </si>
  <si>
    <t>ЗАО «Красный якорь»</t>
  </si>
  <si>
    <t>№ 
п/п</t>
  </si>
  <si>
    <t>Земли особо охраняемых природных территорий</t>
  </si>
  <si>
    <t>Всего по субъекту Российской Федерации</t>
  </si>
  <si>
    <t xml:space="preserve"> Ф.И.О.</t>
  </si>
  <si>
    <t>Заместитель высшего должностного лица субъекта Российской Федерации, курирующий  вопросы охраны лесов от пожаров</t>
  </si>
  <si>
    <t>Председатель КЧС и ПБ субъекта Российской Федерации</t>
  </si>
  <si>
    <t xml:space="preserve">Руководитель уполномоченного органа исполнительной власти субъекта Российской Федерации в области лесных отношений </t>
  </si>
  <si>
    <t xml:space="preserve">Заместители руководителя уполномоченного органа исполнительной власти субъекта Российской Федерации в области лесных отношений </t>
  </si>
  <si>
    <t>Руководители лесничеств (лесных отделов министерства лесного хозяйства Кировской области соотвествующих лесничеств)</t>
  </si>
  <si>
    <t>(83364) 6-91-97,
89229344513</t>
  </si>
  <si>
    <t>Руководители организаций по тушению лесных пожаров на территории субъекта Российской Федерации</t>
  </si>
  <si>
    <t>Руководитель дирекции ООПТ Минприроды России</t>
  </si>
  <si>
    <t>Руководитель военного лесничества Минобороны России</t>
  </si>
  <si>
    <t>Руководитель ГУ МЧС России по субъекту Российской Федерации</t>
  </si>
  <si>
    <t>Руководитель территориального органа МВД России</t>
  </si>
  <si>
    <t>начальник Кировского лесничества МО РФ — филиала ФГКУ «Управление лесного хозяйства и природопользования» МО РФ</t>
  </si>
  <si>
    <t>(83366) 2-43-00,
89195250777</t>
  </si>
  <si>
    <t>(83366) 2-43-40,
89128246006</t>
  </si>
  <si>
    <t>(8332) 64-34-28,
88001009400</t>
  </si>
  <si>
    <t>глава города Кирова</t>
  </si>
  <si>
    <t>(83364) 4-12-50,
89123366254</t>
  </si>
  <si>
    <t xml:space="preserve">(83341) 5-12-53, 89128275168 </t>
  </si>
  <si>
    <t>(83340) 2-17-56,
2-19-37,
89195051405</t>
  </si>
  <si>
    <t>(83331) 2-16-18, 89226662274</t>
  </si>
  <si>
    <t>(83331) 2-12-64, 89229347331</t>
  </si>
  <si>
    <t>диплом по специальности «Технология лесозаготовок»</t>
  </si>
  <si>
    <t>(83331) 2-16-12, 89195059041</t>
  </si>
  <si>
    <t xml:space="preserve">начальник лесного отдела 
ИП Черанев В.А. </t>
  </si>
  <si>
    <t>инженер-технолог ООО «МакДом»</t>
  </si>
  <si>
    <t>(83335) 3-14-32, 
89536957171</t>
  </si>
  <si>
    <t>старший строитель СХПК «Колхоз имени Кирова»</t>
  </si>
  <si>
    <t>охотовед НП «СОК «Силикат»</t>
  </si>
  <si>
    <t>№ 53 п-16-09 от  07.12.2016</t>
  </si>
  <si>
    <t>89091444832,  (83354) 2-19-75</t>
  </si>
  <si>
    <t>(83334) 6-23-88, 89229577023</t>
  </si>
  <si>
    <t xml:space="preserve">№ 257 от 10.04.2013 </t>
  </si>
  <si>
    <t xml:space="preserve">бригадир ОАО Агрофирма «Маяк»  </t>
  </si>
  <si>
    <t xml:space="preserve">главный инженер СПК Колхоз «Коммунизм», </t>
  </si>
  <si>
    <t xml:space="preserve">бригадир СПК Колхоз «Коноваловский» </t>
  </si>
  <si>
    <t xml:space="preserve">председатель колхоза СПК Колхоз «Вонданский» </t>
  </si>
  <si>
    <t>(83336) 5-11-32,
5-11-83</t>
  </si>
  <si>
    <t xml:space="preserve">мастер леса СПК Колхоз «Заря» </t>
  </si>
  <si>
    <t>мастер леса 
ООО «Теон»</t>
  </si>
  <si>
    <t xml:space="preserve">председатель Колхоза «Александровский» </t>
  </si>
  <si>
    <t xml:space="preserve">СПК Колхоз «Восход» </t>
  </si>
  <si>
    <t xml:space="preserve">мастер леса АО «Нововятский ЛК» </t>
  </si>
  <si>
    <t>(83336) 5-83-32, 89128288425</t>
  </si>
  <si>
    <t xml:space="preserve">специалист ООО ПТП «Алмис»
</t>
  </si>
  <si>
    <t>квалификационное удостоверение № 8-ПК от 8.04.2015</t>
  </si>
  <si>
    <t xml:space="preserve">директор ООО «ЛПК» </t>
  </si>
  <si>
    <t>удостоверение 
№ 25п/05-17-01 от 13.04.2017</t>
  </si>
  <si>
    <t>удостоверение 
№ 434 от 08.05.2015</t>
  </si>
  <si>
    <t>удостоверение 
№ 137 от 27.05.2011</t>
  </si>
  <si>
    <t>удостоверение 
№ 433 от 08.05.2015</t>
  </si>
  <si>
    <t>(83364) 6-01-88, 89229390734</t>
  </si>
  <si>
    <t>(83364) 6-41-59,
6-42-20, 89128285620</t>
  </si>
  <si>
    <t>главный специалист-эксперт лесного отдела министерства Зуевского лесничества</t>
  </si>
  <si>
    <t>квалификационное удостоверение                        № 27 от 30.03.2011</t>
  </si>
  <si>
    <t xml:space="preserve">квалификационное удостоверение                             № 130 от 13.04.2012 </t>
  </si>
  <si>
    <t>квалификационное удостоверение                                 № 38 от 13.04.2011</t>
  </si>
  <si>
    <t>квалификационное удостоверение                               № 137 от 23.04.2010</t>
  </si>
  <si>
    <t>квалификационное удостоверение 
№ 3348 от 14.04.2010, продлённого 10.04.2014</t>
  </si>
  <si>
    <t xml:space="preserve"> директор 
 ООО «Кодру-Импекс»</t>
  </si>
  <si>
    <t>квалификационное удостоверение                                   
№ 51п-16-01 от 16.11.2016</t>
  </si>
  <si>
    <t xml:space="preserve">квалификационное удостоверение                               № 102 от 27.05.2011 </t>
  </si>
  <si>
    <t xml:space="preserve">квалификационное удостоверение                                         № 314  от 14.04.2014 </t>
  </si>
  <si>
    <t xml:space="preserve">квалификационное удостоверение 
№ 148 от 25.04.2012 </t>
  </si>
  <si>
    <t>№ 132-14 от 21.03.2013; повторная проверка от 21.03.2017
 № 131-ПТМ</t>
  </si>
  <si>
    <t>мастер леса СПК Колхоз «Поломский»</t>
  </si>
  <si>
    <t>мастер леса ООО «Партнер»</t>
  </si>
  <si>
    <t>мастер ООО «Медведь»</t>
  </si>
  <si>
    <t>мастер ОАО «Имени Кирова»</t>
  </si>
  <si>
    <t>директор ООО  АФ «Талица»</t>
  </si>
  <si>
    <t>(83333) 2-12-16, 89123792595</t>
  </si>
  <si>
    <t>квалификационное удостоверение                  № 15 от 30.03.2011</t>
  </si>
  <si>
    <t>квалификационное удостоверение                  № 14п/01-17-05              от 23.03.2017</t>
  </si>
  <si>
    <t>№ 11 от 26.10.2011</t>
  </si>
  <si>
    <t>№ 59 от 13.04.2011</t>
  </si>
  <si>
    <t xml:space="preserve">№ 158 от 23.04.2012 </t>
  </si>
  <si>
    <t>Мастер леса ООО «Викинг»</t>
  </si>
  <si>
    <t>инженер  лесного хозяйства ООО «Вереск»</t>
  </si>
  <si>
    <t xml:space="preserve">№ 25 от 26.04.2016 </t>
  </si>
  <si>
    <t xml:space="preserve">мастер ООО «Зодчий» </t>
  </si>
  <si>
    <t xml:space="preserve">мастер ОАО «Ритм-бис» </t>
  </si>
  <si>
    <t xml:space="preserve">мастер леса ООО ХК «Кильмезьлес» </t>
  </si>
  <si>
    <t>(83338) 7-91-76, 89220269374</t>
  </si>
  <si>
    <t>89128285098, (83338) 7-62-19</t>
  </si>
  <si>
    <t>ВСГ № 5546595 от 02.02.2011</t>
  </si>
  <si>
    <t>№ 19п/22-16-01 от 13.04.2016</t>
  </si>
  <si>
    <t xml:space="preserve">№ 11п/06-16-02 от 01.04.2016 </t>
  </si>
  <si>
    <t>мастер леса 
ИП Федорова Г.В.</t>
  </si>
  <si>
    <t xml:space="preserve">инженер лесного хозяйства 
ИП Федорова Г.В. </t>
  </si>
  <si>
    <t>№ 35п/20-17-01 от 29.05.2017</t>
  </si>
  <si>
    <t xml:space="preserve">руководитель по тушению лесных пожаров 
ИП Ефремова С.М. </t>
  </si>
  <si>
    <t>№ 433 от 08.05.2015</t>
  </si>
  <si>
    <t>№ 29п17-01от 25.05.2017</t>
  </si>
  <si>
    <t>89128202268, 89128286254</t>
  </si>
  <si>
    <t>89128285573, 89536790212</t>
  </si>
  <si>
    <t>№ 22п/03-17-01 от 12.04.2017</t>
  </si>
  <si>
    <t>89123351216,    89128585565</t>
  </si>
  <si>
    <t>89628961190, 89513568039</t>
  </si>
  <si>
    <t>специалист СПК Колхоз «Луч»</t>
  </si>
  <si>
    <t xml:space="preserve">ЗАО «Заречье», по договору </t>
  </si>
  <si>
    <t>удостоверение №161 от 23.11.2011</t>
  </si>
  <si>
    <t>(83369) 3-04-31, 89128251183</t>
  </si>
  <si>
    <t>Першин Евгений Геннадьевич</t>
  </si>
  <si>
    <t>специалист СПК «Курчум»</t>
  </si>
  <si>
    <t xml:space="preserve">Елькин Алексей Анатольевич </t>
  </si>
  <si>
    <t>главный специалист- эксперт лесного отдела министерства Лузского лесничества</t>
  </si>
  <si>
    <t>(83348) 6-51-71,    
89229358921</t>
  </si>
  <si>
    <t>(83348) 2-16-61,
89617488413</t>
  </si>
  <si>
    <t>(83336) 5-51-32,
89229665235</t>
  </si>
  <si>
    <t>(83348) 6-52-31,
89229613847</t>
  </si>
  <si>
    <t>(83336) 2-20-19,
89127060681</t>
  </si>
  <si>
    <t xml:space="preserve">(83348) 6-71-85,
89229235155
</t>
  </si>
  <si>
    <t>(83353) 7-12-15,
89229430152</t>
  </si>
  <si>
    <t>(83348) 6-71-85,
89617481599</t>
  </si>
  <si>
    <t>(83348) 2-16-61, 
89229179880</t>
  </si>
  <si>
    <t>(83348) 2-14-75,   89123313320</t>
  </si>
  <si>
    <t>№ 18п/04-17-02
от 05.04.2017</t>
  </si>
  <si>
    <t>(83336) 5-53-68,
89195157777</t>
  </si>
  <si>
    <t>заместитель директора ООО «Партнер»</t>
  </si>
  <si>
    <t>ПАО«МТС»</t>
  </si>
  <si>
    <t>мастер ООО МЛГ «Исток»</t>
  </si>
  <si>
    <t>генеральный директор ООО МЛГ «Исток»</t>
  </si>
  <si>
    <t xml:space="preserve">(83348) 6-81-23,
89635536090 </t>
  </si>
  <si>
    <t>(83348) 2-20-68,
89630000067</t>
  </si>
  <si>
    <t xml:space="preserve">(83336) 5-55-49,
89128289840 </t>
  </si>
  <si>
    <t>(83348) 2-25-28,
89615664831</t>
  </si>
  <si>
    <t>(83336) 5-55-38,
89195036613</t>
  </si>
  <si>
    <t>№ 42 от 13.03.2013</t>
  </si>
  <si>
    <t>главный специалист- эксперт лесного отдела министерства Нагорского лесничества</t>
  </si>
  <si>
    <t>ведущий специалист- эксперт лесного отдела министерства Нагорского лесничества</t>
  </si>
  <si>
    <t>(83348) 2-20-68</t>
  </si>
  <si>
    <t>89229690479, (83349) 2-14-00</t>
  </si>
  <si>
    <t>(83349) 2-11-35, 89229690275</t>
  </si>
  <si>
    <t>(83349) 7-32-50, 89229690328</t>
  </si>
  <si>
    <t>(83349) 7-51-81, 89229690481</t>
  </si>
  <si>
    <t>№ 3329 от 22.03.2016</t>
  </si>
  <si>
    <t xml:space="preserve">водитель СПК Колхоз «Союз» </t>
  </si>
  <si>
    <t>89195266715</t>
  </si>
  <si>
    <t xml:space="preserve">инженер СПК Колхоз «Заря»   </t>
  </si>
  <si>
    <t>Бабкин Александр Алексеевич</t>
  </si>
  <si>
    <t>мастер лесного хозяйства 
ИП Бабкина Э.Г.</t>
  </si>
  <si>
    <t>председатель СХА Колхоз «Заветы Ленина»</t>
  </si>
  <si>
    <t>89229387854,
(83368) 6-61-49</t>
  </si>
  <si>
    <t xml:space="preserve">(83368) 6-21-76, 
89229168719, 89229607469 </t>
  </si>
  <si>
    <t>ИП — подрядчик СХА колхоз «Труд»</t>
  </si>
  <si>
    <t>мастер лесного хозяйства 
ИП Жидких А.Д.</t>
  </si>
  <si>
    <t>89127291579,
89195033500</t>
  </si>
  <si>
    <t>Лутошкин Сергей Александрович</t>
  </si>
  <si>
    <t>89128286407,
(83368) 2-14-53</t>
  </si>
  <si>
    <t>(83368) 2-14-54,
89229577084</t>
  </si>
  <si>
    <t>(83368) 2-14-51,
89229577094,
89123632880</t>
  </si>
  <si>
    <t>89195190102,
(83368) 2-14-52</t>
  </si>
  <si>
    <t>89123709797,
89229675448</t>
  </si>
  <si>
    <t>89128285269,
89638864310</t>
  </si>
  <si>
    <t>89091357505,
(83368) 2-14-52</t>
  </si>
  <si>
    <t>89229130555,
(83368) 2-14-52</t>
  </si>
  <si>
    <t xml:space="preserve">главный специалист- эксперт лесного отдела министерства Немского лесничества </t>
  </si>
  <si>
    <t xml:space="preserve">ведущий специалист- эксперт лесного отдела министерства Немского лесничества </t>
  </si>
  <si>
    <t>№ 93 от 29.04.2011</t>
  </si>
  <si>
    <t>(83368) 2–14-52,
89513497269</t>
  </si>
  <si>
    <t xml:space="preserve">(83350) 2-13-59,
89123726975 </t>
  </si>
  <si>
    <t>(83350) 2-13-59, 89128287108</t>
  </si>
  <si>
    <t>(83350) 2-13-59, 89127265107</t>
  </si>
  <si>
    <t>(83350) 2-13-59,
89536804308</t>
  </si>
  <si>
    <t>№ 36 от 13.04.2011</t>
  </si>
  <si>
    <t>Минин Владимир Леонидович</t>
  </si>
  <si>
    <t xml:space="preserve"> (83368) 2-14-00, 89195155628</t>
  </si>
  <si>
    <t>(83359) 3-21-85, 89229177078</t>
  </si>
  <si>
    <t>(83338) 7-91-69, 89229269592</t>
  </si>
  <si>
    <t>(83350) 2-13-59, 89991001518</t>
  </si>
  <si>
    <t>курсы повышения квалификации</t>
  </si>
  <si>
    <t>89127380228, (83352) 6-61-09</t>
  </si>
  <si>
    <t>89229396226, (83352) 3-61-23 доб. 1-09</t>
  </si>
  <si>
    <t>89229264411, (83352) 6-61-34</t>
  </si>
  <si>
    <t>89638873148, (83352) 2-90-26</t>
  </si>
  <si>
    <t>мастер леса ЗАО «Верхошижемская МСО»</t>
  </si>
  <si>
    <t>директор АО «Верхошижемский мехлесопункт»</t>
  </si>
  <si>
    <t>№ 23 п/08-16-02 от 11.05.2016</t>
  </si>
  <si>
    <t>Учредитель ООО «Шик плюс»</t>
  </si>
  <si>
    <t>Учредитель ООО «Статус плюс»</t>
  </si>
  <si>
    <t>№ 174 от 28.03.2016</t>
  </si>
  <si>
    <t>№ 173 от 28.03.2016</t>
  </si>
  <si>
    <t xml:space="preserve">главный специалист- эксперт лесного отдела министерства Оричевского лесничества </t>
  </si>
  <si>
    <t xml:space="preserve">ведущий специалист- эксперт лесного отдела министерства Оричевского лесничества </t>
  </si>
  <si>
    <t>мастер леса  
ООО «Теон»</t>
  </si>
  <si>
    <t>89536832509,
89127256023</t>
  </si>
  <si>
    <t>№ 05п/01-17-02 от 20.02.2017</t>
  </si>
  <si>
    <t>Шалагинов Артем Александрович</t>
  </si>
  <si>
    <t xml:space="preserve">главный специалист- эксперт лесного отдела министерства Паркового лесничества </t>
  </si>
  <si>
    <t xml:space="preserve">ведущий специалист- эксперт лесного отдела министерства Паркового лесничества </t>
  </si>
  <si>
    <t>(83351) 6-11-44,
89229083675</t>
  </si>
  <si>
    <t>(83351) 2-14-01,    89229154391</t>
  </si>
  <si>
    <t>(83351) 6-11-50, 89229430128</t>
  </si>
  <si>
    <t>Котельников Василий Николаевич</t>
  </si>
  <si>
    <t>(83351) 2-81-26, 89229288048</t>
  </si>
  <si>
    <t>(83351) 2-14-01, 89229206491</t>
  </si>
  <si>
    <t>(83351) 6-71-31, 89226648190</t>
  </si>
  <si>
    <t>(83351) 6-21-31, 89226636666</t>
  </si>
  <si>
    <t>(83351) 2-14-01,
89229350515</t>
  </si>
  <si>
    <t>№ 2 от 09.02.2016</t>
  </si>
  <si>
    <t>№ 32 от 07.04.2017</t>
  </si>
  <si>
    <t>№ 4919</t>
  </si>
  <si>
    <t>№ 11п/03-16-01</t>
  </si>
  <si>
    <t>руководитель ООО «Подосиновский» договора 23.12 и 23.15</t>
  </si>
  <si>
    <t>главный бухгалтер ООО «Арс-групп»</t>
  </si>
  <si>
    <t>директор ООО «ЛесресурсПлюс»</t>
  </si>
  <si>
    <t>СПК СА (Колхоз «Октябрь» /ООО «Ника»)</t>
  </si>
  <si>
    <t xml:space="preserve">Осипов Андрей Викторович </t>
  </si>
  <si>
    <t>главный специалист- эксперт лесного отдела министерства Свечинского лесничества</t>
  </si>
  <si>
    <t>ведущий специалист- эксперт лесного отдела министерства Свечинского лесничества</t>
  </si>
  <si>
    <t>(83358) 2-21-10,
89628939464</t>
  </si>
  <si>
    <t>мастер 
ИП Костылев А.С. КФХ «Нива»</t>
  </si>
  <si>
    <t>мастер 
ИП Сулейманов А.С.</t>
  </si>
  <si>
    <t>89123601160,
89229522328</t>
  </si>
  <si>
    <t>мастер 
ИП Исупов С. М.</t>
  </si>
  <si>
    <t>Ситников Евгений Геннадьевич</t>
  </si>
  <si>
    <t>удостоверение
 № 341 от 19.04.2014</t>
  </si>
  <si>
    <t>главный инженер Слободского участка АО «ВяткаТорф»</t>
  </si>
  <si>
    <t>мастер лесохозяйственных работ БХ участка ООО «Лестехснаб плюс»</t>
  </si>
  <si>
    <t xml:space="preserve">мастер 
ИП Машковцев В.Н. </t>
  </si>
  <si>
    <t>главный специалист- эксперт лесного отдела министерства Суводского лесничества</t>
  </si>
  <si>
    <t>ведущий специалист- эксперт лесного отдела министерства Суводского лесничества</t>
  </si>
  <si>
    <t>инженер лесного хозяйства 
ИП Кошкин С.Г.</t>
  </si>
  <si>
    <t>рабочий 
ИП Толмачёв О.М.</t>
  </si>
  <si>
    <t>рабочий 
ИП Меренков А.А.</t>
  </si>
  <si>
    <t>рабочий 
ИП Никулин Д.Н.</t>
  </si>
  <si>
    <t>89229147597,
89123628764</t>
  </si>
  <si>
    <t>(83359) 2-11-85, 89229109318</t>
  </si>
  <si>
    <t>(83359) 2-11-85, 89229328903</t>
  </si>
  <si>
    <t>№ 254 от 18.11.2016</t>
  </si>
  <si>
    <t>№ 171 от 25.04.2012</t>
  </si>
  <si>
    <t>(83333) 6-02-71</t>
  </si>
  <si>
    <t>89229250750,
89128286230</t>
  </si>
  <si>
    <t>мастер на лесосеке МУП «Чуваши»</t>
  </si>
  <si>
    <t>главный специалист- эксперт лесного отдела министерства Уржумского лесничества</t>
  </si>
  <si>
    <t>ведущий специалист- эксперт лесного отдела министерства Уржумского лесничества</t>
  </si>
  <si>
    <t>мастер леса ООО «Уржумская ПМК-16»</t>
  </si>
  <si>
    <t>мастер леса ООО «Лебяжский лес»</t>
  </si>
  <si>
    <t>мастер леса ООО «Богородское»</t>
  </si>
  <si>
    <t>мастер по пожарной безопасности ООО «Надежда-Хлеб НА»</t>
  </si>
  <si>
    <t>мастер леса ООО «Уржумская ПМК-14»</t>
  </si>
  <si>
    <t>мастер леса ООО «Лесовод»</t>
  </si>
  <si>
    <t>мастер леса ИП главы КФХ Новоселов Г.Б.</t>
  </si>
  <si>
    <t>заместитель директора по инвестиционным проектам ООО «Партнер»</t>
  </si>
  <si>
    <t>(83332) 2-18-32,
89229582599</t>
  </si>
  <si>
    <t>(83332) 2-18-32,
89229214324</t>
  </si>
  <si>
    <t>(83359) 3-12-90,
89229324411</t>
  </si>
  <si>
    <t>(83359) 2-11-85,
89229252379</t>
  </si>
  <si>
    <t>(83359) 3-12-90,
89229158979</t>
  </si>
  <si>
    <t>(83359) 2-11-85,
89229355765</t>
  </si>
  <si>
    <t>(83345) 2-11-74</t>
  </si>
  <si>
    <t>(83345) 2-20-68</t>
  </si>
  <si>
    <t>(83345) 2-20-17</t>
  </si>
  <si>
    <t>(83345) 2-01-71</t>
  </si>
  <si>
    <t>(83345) 2-13-69</t>
  </si>
  <si>
    <t>главный специалист- эксперт лесного отдела министерства Юрьянского лесничества</t>
  </si>
  <si>
    <t>(83345) 2-11-74, 89127385925</t>
  </si>
  <si>
    <t>(83345) 2-11-74, 8982392935</t>
  </si>
  <si>
    <t>(83366) 2-18-96, 89127175459</t>
  </si>
  <si>
    <t>(83366) 2-18-96, 89536750801</t>
  </si>
  <si>
    <t>диплом по специальности «Охотничье хозяйство»</t>
  </si>
  <si>
    <t>№ 31 от 03.04.2010, выданное ГОУ СПО «Суводский лесхоз-техникум»</t>
  </si>
  <si>
    <t>(83366) 2-16-00, 89539480177</t>
  </si>
  <si>
    <t>Еловский Александр Александрович</t>
  </si>
  <si>
    <t>мастер ИП Краев Ю.П.</t>
  </si>
  <si>
    <t>директор ООО «Агро»</t>
  </si>
  <si>
    <t xml:space="preserve">мастер ООО «Кедр» </t>
  </si>
  <si>
    <t>главный специалист- эксперт лесного отдела министерства Яранского лесничества</t>
  </si>
  <si>
    <t>начальник КОГСАУ «Лесоохрана»</t>
  </si>
  <si>
    <t>диплом по специальности «Лесное и леспарковое хозяйство»</t>
  </si>
  <si>
    <t>начальник отдела мониторинга охраны и защиты лесов  РДС КОГСАУ «Лесоохрана»</t>
  </si>
  <si>
    <t>парашютист-пожарный КОГСАУ «Лесоохрана»</t>
  </si>
  <si>
    <t>диплом по специальности «Лесное хозяйство», удостоверение парашютиста-пожарного</t>
  </si>
  <si>
    <t>(83339) 2-33-49,
89226618704</t>
  </si>
  <si>
    <t>(83339) 2-33-49,              89229916483</t>
  </si>
  <si>
    <t>(83339) 2-33-49,             89229916485</t>
  </si>
  <si>
    <t>(83342) 4-20-48,</t>
  </si>
  <si>
    <t>(83342) 4-20-48,              89229308453</t>
  </si>
  <si>
    <t>Иные объекты</t>
  </si>
  <si>
    <t>Итого по Кирово- Чепецкому району:</t>
  </si>
  <si>
    <t>Итого по Орловскому району:</t>
  </si>
  <si>
    <t>Итого по Подосиновскому  району:</t>
  </si>
  <si>
    <t>№
 п/п</t>
  </si>
  <si>
    <t xml:space="preserve"> Ф.И.О.
руководителя
организации</t>
  </si>
  <si>
    <t>Кирово-Чепецое</t>
  </si>
  <si>
    <t>Наименование
организации</t>
  </si>
  <si>
    <t>(83366) 2-43-40,
89195250777</t>
  </si>
  <si>
    <t xml:space="preserve">Оричевское, Верхошижемское, Кирово-Чепецкое
</t>
  </si>
  <si>
    <t>Все лесничества области</t>
  </si>
  <si>
    <t>Вятско-Полянский, Малмыжский,   Лебяжский, Сунский, Немский, Нолинский районы, Кильмезский и Уржумский муниципальные районы</t>
  </si>
  <si>
    <t xml:space="preserve">ФГКУ «2 отряд ФПС по Кировской области» ОПТКП № 2 </t>
  </si>
  <si>
    <t xml:space="preserve">ФГКУ «6 отряд ФПС по Кировской области» ОПТКП № 3 </t>
  </si>
  <si>
    <t xml:space="preserve">6 ПСЧ ФГКУ 
«11 отряд ФПС по Кировской области» ОПТКП № 4 </t>
  </si>
  <si>
    <t>Земли обороны</t>
  </si>
  <si>
    <t>Юрьянский,   Слободской, Мурашинский районы</t>
  </si>
  <si>
    <t xml:space="preserve">ООО ПКП «Алмис» </t>
  </si>
  <si>
    <t xml:space="preserve">ООО «Рубин-М» 
</t>
  </si>
  <si>
    <t xml:space="preserve">ООО «АТА» </t>
  </si>
  <si>
    <t xml:space="preserve">ООО «Северлес» </t>
  </si>
  <si>
    <t xml:space="preserve">ООО «КиМ» </t>
  </si>
  <si>
    <t xml:space="preserve">ООО «Лес» </t>
  </si>
  <si>
    <t xml:space="preserve">ООО «Нагорсклеспром» </t>
  </si>
  <si>
    <t xml:space="preserve">ООО «Агрофо» </t>
  </si>
  <si>
    <t xml:space="preserve">ООО «Лебяжский лес»  </t>
  </si>
  <si>
    <t xml:space="preserve">ООО «Богородское» </t>
  </si>
  <si>
    <t xml:space="preserve">ООО «Закат» </t>
  </si>
  <si>
    <t xml:space="preserve">ООО «Леском» </t>
  </si>
  <si>
    <t xml:space="preserve">ООО «Вятский фанерный комбинат» </t>
  </si>
  <si>
    <t xml:space="preserve">СПК  «Союз» </t>
  </si>
  <si>
    <t xml:space="preserve">СПК  «Нагорск» </t>
  </si>
  <si>
    <t xml:space="preserve">ООО «Альянс Плюс» </t>
  </si>
  <si>
    <t xml:space="preserve">АО «Красный якорь» </t>
  </si>
  <si>
    <t xml:space="preserve">ООО «Новолес» </t>
  </si>
  <si>
    <t xml:space="preserve">СПК  «Заря» </t>
  </si>
  <si>
    <t xml:space="preserve">ООО «НЛК» </t>
  </si>
  <si>
    <t xml:space="preserve">ООО «УКС-КЧУС» </t>
  </si>
  <si>
    <t xml:space="preserve">ООО «Агрофирма «Немский» </t>
  </si>
  <si>
    <t xml:space="preserve">ООО «Природа-Агро» </t>
  </si>
  <si>
    <t xml:space="preserve">ООО «БНВ» </t>
  </si>
  <si>
    <t xml:space="preserve">ООО « СОК «Бункер» </t>
  </si>
  <si>
    <t xml:space="preserve">ООО «Слободской мебельный комбинат» </t>
  </si>
  <si>
    <t xml:space="preserve">ООО «Вяткалесстрой» </t>
  </si>
  <si>
    <t xml:space="preserve">ООО «Вятка-мебель» </t>
  </si>
  <si>
    <t xml:space="preserve">ФБУ ЦРФСС РФ «Вятские Увалы» </t>
  </si>
  <si>
    <t xml:space="preserve">ОАО «Кирово-Чепецкий кирпичный завод» </t>
  </si>
  <si>
    <t xml:space="preserve">ООО « Стройлес МС» </t>
  </si>
  <si>
    <t xml:space="preserve">ОАО «Загарскагромаш» </t>
  </si>
  <si>
    <t xml:space="preserve">ООО «Подосиновский» </t>
  </si>
  <si>
    <t xml:space="preserve">ООО «Агролесторг» </t>
  </si>
  <si>
    <t xml:space="preserve">ООО «СП «Ровдинский» </t>
  </si>
  <si>
    <t xml:space="preserve">СПК СА» Октябрь» </t>
  </si>
  <si>
    <t xml:space="preserve">ПСК  «Восход» </t>
  </si>
  <si>
    <t xml:space="preserve">СПК «Маяк» </t>
  </si>
  <si>
    <t xml:space="preserve">ООО  «Арс-групп» </t>
  </si>
  <si>
    <t xml:space="preserve">ОАО «Нововятский лыжный комбинат» </t>
  </si>
  <si>
    <t xml:space="preserve">ЗАО «Подосиновецлес» </t>
  </si>
  <si>
    <t xml:space="preserve">ООО  «Деловой лес» </t>
  </si>
  <si>
    <t xml:space="preserve">ООО «МАЗС-1» </t>
  </si>
  <si>
    <t xml:space="preserve">ООО «Кордон» </t>
  </si>
  <si>
    <t xml:space="preserve">ООО «Партнер» </t>
  </si>
  <si>
    <t xml:space="preserve">КОГП «Вятавтодор» </t>
  </si>
  <si>
    <t xml:space="preserve">КОГКУ «Дорожный комитет Кировской области» </t>
  </si>
  <si>
    <t xml:space="preserve">ООО «Лесовод» </t>
  </si>
  <si>
    <t xml:space="preserve">СПК  «Вотский» </t>
  </si>
  <si>
    <t xml:space="preserve">СПК СА «Верный путь» </t>
  </si>
  <si>
    <t xml:space="preserve">ООО «Семёновское» </t>
  </si>
  <si>
    <t xml:space="preserve">ООО  ПКП «Алмис» </t>
  </si>
  <si>
    <t xml:space="preserve">4. Силы и средства,  которые могут быть привлечены для борьбы с лесными пожарами
</t>
  </si>
  <si>
    <t>Количество организаций,  не использующих леса, 
 осуществляющих работы по тушению лесных пожаров</t>
  </si>
  <si>
    <t>автобусы,  вахтовки</t>
  </si>
  <si>
    <t>лесопожарные катера,  моторные лодки</t>
  </si>
  <si>
    <t>ИП  Поп Николай Николаевич,  г. Зуевка</t>
  </si>
  <si>
    <t>ФКУ ИК-3 УФСИН России по Кировской области,  пос. Рудничный</t>
  </si>
  <si>
    <t>Синегорское лесничество,  Крутоложское: 52, 55, 56, 64, 70, 71, 72, 73</t>
  </si>
  <si>
    <t xml:space="preserve">Должностное лицо,  </t>
  </si>
  <si>
    <t>ООО «Эдем»,   г. Зуевка</t>
  </si>
  <si>
    <t>ООО ПКП «Алмис»,   г. Киров,  ул. Герцена</t>
  </si>
  <si>
    <t>ООО «Нагорск Лес»,   пос. Первомайск</t>
  </si>
  <si>
    <t>ООО «Альфа Лес»,   г. Слободской</t>
  </si>
  <si>
    <t>ООО «Алмис» г. Киров,  ул. Герцена, д. 21</t>
  </si>
  <si>
    <t>Куменское лесничество Нижнеивкинское участковое лесничество:</t>
  </si>
  <si>
    <t>раздел III, таблица 2</t>
  </si>
  <si>
    <t>раздел III, таблица 4</t>
  </si>
  <si>
    <t>раздел V, таблица 1</t>
  </si>
  <si>
    <t>нахождение лесопожарных формирований, их пожарной техникаи и оборудования полной готовности.</t>
  </si>
  <si>
    <t>Ф.И.О.
ответственного лица</t>
  </si>
  <si>
    <t>наземное патрулирование в местах проведения огнеопасных работ и в местах массового отдыха граждан, пребывающих в лесах</t>
  </si>
  <si>
    <t>раздел III, таблица 4 (в части лиц, использующих леса)</t>
  </si>
  <si>
    <t>тушение возникающих лесных пожаров силами и средствами лесопожарных формирований в соответствии с действующими правилами тушения лесных пожаров</t>
  </si>
  <si>
    <t xml:space="preserve">принятие лицами, использующими леса, необходимых мер по недопущению распространения лесных пожаров </t>
  </si>
  <si>
    <t>проведение авиапатрулирования через 1 — 2 дня, а при наличии пожаров ежедневно (кратность патрулирования может корректироваться в зависимости от выделенного финансирования)</t>
  </si>
  <si>
    <t xml:space="preserve">принятие лицами, использующими леса, необходимых мер по недопущению распространения лесных пожаров , при необходимости привлечение для тушения лесных пожаров </t>
  </si>
  <si>
    <t>нахождение лесопожарных формирований, их пожарной техникаи и оборудования полной готовности</t>
  </si>
  <si>
    <t>ведение дежурства на пожарных наблюдательных пунктах, не оборудованных автоматическими системами наблюдения, в 10, 13,16 и 19 часов</t>
  </si>
  <si>
    <t xml:space="preserve">принятие лицами, использующими леса, необходимых мер по недопущению распространения лесных пожаров, при необходимости привлечение их для тушения лесных пожаров </t>
  </si>
  <si>
    <t>введение  в установленном порядке особого противопожарного режима  и запрета на осуществление всех видов деятельности в лесах (лесосечные работы, проведение мероприятий, охота и т.п.), за исключением работ по охране лесов от пожаров, при необходимости</t>
  </si>
  <si>
    <t xml:space="preserve">усиление интенсивности проведения противопожарной пропаганды в средствах массовой информации </t>
  </si>
  <si>
    <t>использование резерва сил и средств пожаротушения субъекта Российской Федерации, при неоходимости</t>
  </si>
  <si>
    <t>введение  режима ограничения пребывания граждан в лесах и въезда в них транспортных средств, при необходимости</t>
  </si>
  <si>
    <t>введение в установленном порядке особого противопожарного режима  и запрета на осуществление всех видов деятельности в лесах (лесосечные работы, проведение мероприятий, охота и т.п.), за исключением работ по охране лесов от пожаров</t>
  </si>
  <si>
    <t xml:space="preserve">проведение противопожарной пропаганды  в средствах массовой информации не реже 1 раза в день </t>
  </si>
  <si>
    <t>проводение наземного патрулирования на лесных территориях в течение всего светлого времени, при этом на лесных участках, отнесенных к I — III классам природной пожарной опасности лесов — круглосуточно</t>
  </si>
  <si>
    <t>передача лесопожарным формированиям техники с производственных работ (тракторы с плугом, бульдозеры, автотранспорт) в соответствии с заключенными договорами.</t>
  </si>
  <si>
    <t>использование резерва субъекта Российской Федерации, при необходимости</t>
  </si>
  <si>
    <t>введение  режима ограничения пребывания граждан в лесах и въезда в них транспортных средств</t>
  </si>
  <si>
    <t>проведение противопожарной пропаганды  в средствах массовой информации не реже 1 раза в день</t>
  </si>
  <si>
    <t>г. Киров, 
ул. Пятницкая, д. 32</t>
  </si>
  <si>
    <t>Рация переносная УКВ-диапазона</t>
  </si>
  <si>
    <t>Ф.И.О.</t>
  </si>
  <si>
    <t>г. Киров, аэропорт «Победилово»
сш: 58°30'07'', вд: 49°20'32''</t>
  </si>
  <si>
    <t>г. Киров, аэродром
«Кучаны»
сш: 58°27'20'' вд: 49°20'60''</t>
  </si>
  <si>
    <t>г. Котельнич, ВПП
сш: 58°18'60'' вд: 48°21'10''</t>
  </si>
  <si>
    <t>г. Кирс, ВПП
сш: 59°23'22'' вд: 52°11'01''</t>
  </si>
  <si>
    <t>ТУ-134, ИЛ-18, АН-12, АН-24, АН-26, Як-40, ЯК-42, ATR-42, ATR-72, CRJ-100, CRJ-200, Бе-200, Ил-76 (по согласованию) и др. Вертолёты всех типов</t>
  </si>
  <si>
    <t>генеральный директор ООО «Вяткаавиа» 
Комлев Валентин Егорович</t>
  </si>
  <si>
    <t>Процент к плану</t>
  </si>
  <si>
    <t>39 (по лесничествам лесного фонда), 
1 — ООПТ,
1 — земли обороны</t>
  </si>
  <si>
    <t>39 (по лесничествам лесного фонда),
1 — ООПТ, 
1 — земли обороны</t>
  </si>
  <si>
    <t>(готов/ограниченно готов/не готов — указать нужное)</t>
  </si>
  <si>
    <t>Наличие наблюдательных пунктов  (вышки, мачты, павильоны и другие
наблюдательные пункты) — всего</t>
  </si>
  <si>
    <t>Перечень органов государственной власти, органов местного самоуправления, организаций, оказывающих содействие в тушении лесных пожаров</t>
  </si>
  <si>
    <t>Кузема С.В.</t>
  </si>
  <si>
    <t>Варанкина Р.С.</t>
  </si>
  <si>
    <t>Харин С.П.</t>
  </si>
  <si>
    <t>Быданцева Т.Д.</t>
  </si>
  <si>
    <t>(83331)  2-15-10, 
2-24-96</t>
  </si>
  <si>
    <t>обеспечение медицинской помощи</t>
  </si>
  <si>
    <t>обеспечение продуктами</t>
  </si>
  <si>
    <t>выделение тяжелой дорожной техники</t>
  </si>
  <si>
    <t>обеспечение питьевой водой</t>
  </si>
  <si>
    <t>обеспечение картографическим материалом</t>
  </si>
  <si>
    <t>Шведчиков П.М.</t>
  </si>
  <si>
    <t>Морозов Д.С.</t>
  </si>
  <si>
    <t>Сычев К.Ю.</t>
  </si>
  <si>
    <t>привлечения дополнительных сил и средств</t>
  </si>
  <si>
    <t>выделение дополнительных сил и средств</t>
  </si>
  <si>
    <t>Уланова Г.Ф.</t>
  </si>
  <si>
    <t>Зевахина Н.Н.</t>
  </si>
  <si>
    <t>информационное обеспечение</t>
  </si>
  <si>
    <t>патрулирование дорог, лесного участка в период высокой пожарной опасности</t>
  </si>
  <si>
    <t>начальник ФГКУ «2 отряд ФПС по Кировской области» Воробьев  Д.А.;
начальник ОНД г. Вятские Поляны Попырин Д.Н.</t>
  </si>
  <si>
    <t>координация сил и средств, привлекаемых к тушению лесных пожаров</t>
  </si>
  <si>
    <t>содействие в подготовке планов тушения лесных пожаров и их реализации</t>
  </si>
  <si>
    <t>содействие в организации и соблюдении противопожарных режимов и правил пожарной безопасности  в лесах районов</t>
  </si>
  <si>
    <t>содействие организации и тушении лесных пожаров и в расследовании случаев лесных пожаров с целью привлечения виновных к ответственности</t>
  </si>
  <si>
    <t>содействие организации и тушение лесных пожаров, расследованию случаев лесных пожаров с целью привлечения виновных к ответственности</t>
  </si>
  <si>
    <t>(83334) 6-12-53;
(83347) 2-03-30</t>
  </si>
  <si>
    <t>(83334) 6-17-76;
(83347) 2-04-24</t>
  </si>
  <si>
    <t>(883334) 6-26-68;
(883347) 2-02-02</t>
  </si>
  <si>
    <t>(83334) 7-71-70;
6-45-76</t>
  </si>
  <si>
    <t>(83334) 6-25-87;
6-26-57</t>
  </si>
  <si>
    <t>председатель 
Мельников А.А.</t>
  </si>
  <si>
    <t>главный врач Семакина Е.А.</t>
  </si>
  <si>
    <t>Даровское лесничество</t>
  </si>
  <si>
    <t>обеспечение питьевой водой, привлечение собственных сил и средств пожаротушения</t>
  </si>
  <si>
    <t>привлечение населения, собственных сил и средств пожаротушения</t>
  </si>
  <si>
    <t xml:space="preserve">привлечение собственных сил и средств пожаротушения </t>
  </si>
  <si>
    <t>привлечение собственных сил и средств пожаротушения</t>
  </si>
  <si>
    <t>(83334) 6-05-04;
7-09-20; 
6-18-05</t>
  </si>
  <si>
    <t>(83336) 2-24-96</t>
  </si>
  <si>
    <t>(83336) 2-19-54</t>
  </si>
  <si>
    <t>(83336) 2-18-22,
 2-12-51;
89638866200</t>
  </si>
  <si>
    <t>89123799799;
(83336) 2-11-28; 
2-24-31, 
2-16-82</t>
  </si>
  <si>
    <t xml:space="preserve">Вольфсон М.Э  </t>
  </si>
  <si>
    <t>Гущин А.М.</t>
  </si>
  <si>
    <t>Русинова Л.М.
лесничие участковых лесничеств</t>
  </si>
  <si>
    <t>администрация Даровского района</t>
  </si>
  <si>
    <t>(83364) 6-91-97</t>
  </si>
  <si>
    <t>(83364) 6-91-92;
4-31-04, 
4-45-00</t>
  </si>
  <si>
    <t xml:space="preserve">директор ООО «Дубровка» Глазырин В.Г.
председатель  Белохолуницкого РАЙПО Сырчин Л.И. </t>
  </si>
  <si>
    <t>продукты питания, продовольствие</t>
  </si>
  <si>
    <t>медицинское обслуживание</t>
  </si>
  <si>
    <t>картографический материал</t>
  </si>
  <si>
    <t>Белохолуницкое РАЙПО ООО фирма «Дубровка», передвижные пункты питания арендаторов лесных участков</t>
  </si>
  <si>
    <t xml:space="preserve">Белохолуницкая ЦРБ г. Белая Холуница </t>
  </si>
  <si>
    <t>тушение пожаров дополнительной техникой</t>
  </si>
  <si>
    <t>тушение пожара ДПД</t>
  </si>
  <si>
    <t>тушение пожара ДПД, дополнительная техника</t>
  </si>
  <si>
    <t>Мамаева Г.С.</t>
  </si>
  <si>
    <t>Снигирёв Е.Ю.</t>
  </si>
  <si>
    <t>Мошонкин С.А.</t>
  </si>
  <si>
    <t>Турунцева Н.Н.</t>
  </si>
  <si>
    <t>Тимкин М.М., лесничие участковых лесничеств                Кашин С.Ю.  
Никулин С.Г.</t>
  </si>
  <si>
    <t xml:space="preserve">Пыхтеева Н.А. </t>
  </si>
  <si>
    <t>Селехов В.В.</t>
  </si>
  <si>
    <t>Пислегин Е.Е.</t>
  </si>
  <si>
    <t>директор  Шоломов В.П.</t>
  </si>
  <si>
    <t>директор  Кутергин Р.А.</t>
  </si>
  <si>
    <t>заместитель директор  Пасынкова Л.Г.</t>
  </si>
  <si>
    <t>директор  Анисимова С.Э.</t>
  </si>
  <si>
    <t>директор Дресвянников В.П.</t>
  </si>
  <si>
    <t>глава Зуевского  района</t>
  </si>
  <si>
    <t>арендаторы лесных участков</t>
  </si>
  <si>
    <t>Отдел министерства внутренних дел, полиция</t>
  </si>
  <si>
    <t>Арендатор ИП Пятков А А</t>
  </si>
  <si>
    <t>тушение лесных пожаров</t>
  </si>
  <si>
    <t>охрана правопорядка и контроль соблюдения особого противопожарного режима или режима ЧС</t>
  </si>
  <si>
    <t>(83339) 2-14-25</t>
  </si>
  <si>
    <t xml:space="preserve">(83339) 3-01-12, </t>
  </si>
  <si>
    <t>(83339) 3-01-72,
 (83339) 3-04-00</t>
  </si>
  <si>
    <t>(83339) 2-30-05, 
(83339)  2-12-47</t>
  </si>
  <si>
    <t xml:space="preserve">(83339) 3-04-10 </t>
  </si>
  <si>
    <t xml:space="preserve">(83339) 3-51-55 </t>
  </si>
  <si>
    <t xml:space="preserve">(83339) 3-04-97 </t>
  </si>
  <si>
    <t>Зыкова О.С</t>
  </si>
  <si>
    <t>Варнин В.Г.
лесничие участковых лесничеств</t>
  </si>
  <si>
    <t xml:space="preserve">Глава района Олин А .В. </t>
  </si>
  <si>
    <t>Зорин Д. М.</t>
  </si>
  <si>
    <t>Шорохов В. И.</t>
  </si>
  <si>
    <t>начальник ОМВД Малков Н.Н.</t>
  </si>
  <si>
    <t>Трушников Н. И.</t>
  </si>
  <si>
    <t>Пуртов Ю. И.</t>
  </si>
  <si>
    <t>Сысолятин В. В.</t>
  </si>
  <si>
    <t>Ершов А. Н.</t>
  </si>
  <si>
    <t>Пятков А. А.</t>
  </si>
  <si>
    <t>Шуплецов Ю. В.</t>
  </si>
  <si>
    <t>Трофимова Ю. Н.</t>
  </si>
  <si>
    <t>Оботнин Н. И.</t>
  </si>
  <si>
    <t>содействие в подготовке плана тушения лесных пожаров и его реализации</t>
  </si>
  <si>
    <t xml:space="preserve">содействие в расследовании случаев лесных пожаров с целью привлечения виновных к ответственности </t>
  </si>
  <si>
    <t>содействие в организации и соблюдении противопожарных режимов и правил пожарной безопасности  в лесах района</t>
  </si>
  <si>
    <t>(83341) 5-12-53</t>
  </si>
  <si>
    <t>(83341) 5-16-56</t>
  </si>
  <si>
    <t xml:space="preserve">(83341) 5-16-04      </t>
  </si>
  <si>
    <t>(83341) 5-28-66</t>
  </si>
  <si>
    <t>(83341) 5-11-06; 
5-19-39</t>
  </si>
  <si>
    <t>глава Кикнурского района Галкин С.Ю.</t>
  </si>
  <si>
    <t>начальник отделения надзорной деятельности Кикнурского  района  Желонкин  А.А.</t>
  </si>
  <si>
    <t>начальник лесного отдела Мамаев Ю.Г., руководитель Кикнурского филиала КОКГУ «Кировлесцентр» Мокеров А.Н.</t>
  </si>
  <si>
    <t>КОГБУЗ «Кильмезское ЦРБ»</t>
  </si>
  <si>
    <t xml:space="preserve">вода, продовольствие </t>
  </si>
  <si>
    <t>заведующий районной больницей Полуэктов Р.В.</t>
  </si>
  <si>
    <t>лицо, использующее лесной участок, на территории которого возник лесной пожар</t>
  </si>
  <si>
    <t>Лесной отдел, Кирово-Чепецкий филиал КОГКУ «Кировлесцентр»</t>
  </si>
  <si>
    <t>Администрация Кирово-Чепецкого района</t>
  </si>
  <si>
    <t>сбор комиссии и оперативного штаба</t>
  </si>
  <si>
    <t>при необходимости оказание помощи в тушении пожаров (выделение техники, людей, руководителей тушения пожаров)</t>
  </si>
  <si>
    <t>(83338) 2-10-60</t>
  </si>
  <si>
    <t>(83338) 2-12-44</t>
  </si>
  <si>
    <t>(83338) 2-24-05</t>
  </si>
  <si>
    <t>Елькин С.В.</t>
  </si>
  <si>
    <t>Кошурников Н.Л.</t>
  </si>
  <si>
    <t>КОГБУЗ «Верхнекамская «ЦРБ»</t>
  </si>
  <si>
    <t>Торговые организации г. Кирс, поселок Светлополянск, ИП</t>
  </si>
  <si>
    <t>медицинское обслуживание, питание, размещение, транспорт</t>
  </si>
  <si>
    <t>продовольственное обслуживание</t>
  </si>
  <si>
    <t>техника согласно, плана привлечения</t>
  </si>
  <si>
    <t>картографическим материалом</t>
  </si>
  <si>
    <t>техника согласно плана привлечения</t>
  </si>
  <si>
    <t>по непредвиденным потребностям</t>
  </si>
  <si>
    <t>(83339) 2-10-50; 
2-13-11</t>
  </si>
  <si>
    <t>(83339) 2-30-05,
2-30-27</t>
  </si>
  <si>
    <t>(83339) 2-33-91</t>
  </si>
  <si>
    <t>главный врач Мякишев С.Н.</t>
  </si>
  <si>
    <t>председатель комиссии по ЧС Софин С.Г.</t>
  </si>
  <si>
    <t>Котельничское РАЙПО</t>
  </si>
  <si>
    <t>оперативная группа</t>
  </si>
  <si>
    <t>контроль за лесными пожарами</t>
  </si>
  <si>
    <t>оказание помощи</t>
  </si>
  <si>
    <t>оказание помощи в тушении</t>
  </si>
  <si>
    <t>(83342) 4-13-81</t>
  </si>
  <si>
    <t>(83342) 4-00-50</t>
  </si>
  <si>
    <t>(83342) 4-18-48</t>
  </si>
  <si>
    <t>(83342) 4-12-54</t>
  </si>
  <si>
    <t>(83342) 4-26-83</t>
  </si>
  <si>
    <t>начальник лесного отдела        Ковязин М.Л.</t>
  </si>
  <si>
    <t>директор Вагин Е.В.</t>
  </si>
  <si>
    <t>оказание помощи в привлечении дополнительных сил и средств пожаротушения</t>
  </si>
  <si>
    <t>при необходимости выделение дополнительных сил и средств пожаротушения</t>
  </si>
  <si>
    <t>недопущение распространения лесного пожара, при необходимости выделение дополнительных сил и средств пожаротушения</t>
  </si>
  <si>
    <t>(83354) 2-18-59,
 2-31-40;
89123638389</t>
  </si>
  <si>
    <t>(83335) 2-14-23;
факс 2-12-30;
89123354301</t>
  </si>
  <si>
    <t>(83369) 3-36-58, 89229554959</t>
  </si>
  <si>
    <t>(83354) 2-36-09</t>
  </si>
  <si>
    <t>(83343) 2-14-01</t>
  </si>
  <si>
    <t>Зяблицева М.Ю.</t>
  </si>
  <si>
    <t>Сорокин А.П.</t>
  </si>
  <si>
    <t>Востриков О.В.</t>
  </si>
  <si>
    <t>Локтин А.И.</t>
  </si>
  <si>
    <t>Мезрин Н.Н.</t>
  </si>
  <si>
    <t>Администрация Лальского городского поселения</t>
  </si>
  <si>
    <t>Администрация Папуловского сельского поселения</t>
  </si>
  <si>
    <t>участвуют в тушении пожаров и оказывают содействие силами и средствами</t>
  </si>
  <si>
    <t>обеспечение ГСМ, г. Луза, поселок Лальск, поселок Уга</t>
  </si>
  <si>
    <t>оказание помощи силами и средствами</t>
  </si>
  <si>
    <t>(83364) 5-11-81, 89229238218</t>
  </si>
  <si>
    <t>(83364) 5-18-53</t>
  </si>
  <si>
    <t>(83364) 5-26-99, 89229800140</t>
  </si>
  <si>
    <t>(83364) 5-12-80, 89229199780</t>
  </si>
  <si>
    <t>(83364) 5-65-44;
89229269808</t>
  </si>
  <si>
    <t>(83364) 5-42-64;
89229258291</t>
  </si>
  <si>
    <t>(83364) 5-11-84; 89226617457</t>
  </si>
  <si>
    <t>(83364) 4-70-16</t>
  </si>
  <si>
    <t>(83346) 5-11-01,
5-11-04</t>
  </si>
  <si>
    <t>Беззубова В.Н.</t>
  </si>
  <si>
    <t>Осенников Ю.В.</t>
  </si>
  <si>
    <t>Флоризяк Н.Е.</t>
  </si>
  <si>
    <t>Михеев А.И.</t>
  </si>
  <si>
    <t>Трудоношин В.З.</t>
  </si>
  <si>
    <t>Бобров М.Н.</t>
  </si>
  <si>
    <t>Шаверин В.В.</t>
  </si>
  <si>
    <t>Лоскутов М.В.</t>
  </si>
  <si>
    <t>Соколов С.П.,
участковые лесничие</t>
  </si>
  <si>
    <t>обеспечение водой, продовольствием, медицинское обслуживание, картографическим материалм</t>
  </si>
  <si>
    <t>ДУ-24</t>
  </si>
  <si>
    <t>Лесной отдел, Мурашинский филиал КОГКУ «Кировлесцентр»</t>
  </si>
  <si>
    <t>(83348) 2-20-35</t>
  </si>
  <si>
    <t>(83348) 2-10-73</t>
  </si>
  <si>
    <t>(83348) 2-23-46</t>
  </si>
  <si>
    <t>(83348) 2-12-93, 
(83348) 2-20-19</t>
  </si>
  <si>
    <t>Садовников А.Ю.</t>
  </si>
  <si>
    <t>Ситникова Т.Ю.</t>
  </si>
  <si>
    <t>Половиков Е.М.</t>
  </si>
  <si>
    <t>КОГБУЗ «Нагорская ЦРБ»</t>
  </si>
  <si>
    <t>обеспечение медикаментами</t>
  </si>
  <si>
    <t>обеспечение картографическими материалами</t>
  </si>
  <si>
    <t>(8-83349) 2-13-69,
 2-11-35</t>
  </si>
  <si>
    <t>главный врач Чеглакова Н.В.</t>
  </si>
  <si>
    <t>оказание помощи по привлечению дополнительных сил и средств</t>
  </si>
  <si>
    <t xml:space="preserve">выделение сил и средств пожаротушения </t>
  </si>
  <si>
    <t>главы поселений</t>
  </si>
  <si>
    <t>(83350) 2-13-59</t>
  </si>
  <si>
    <t>(83350) 2-43-91</t>
  </si>
  <si>
    <t>(83350) 2-13-53</t>
  </si>
  <si>
    <t>Лесной отдел Нолинского лесничества</t>
  </si>
  <si>
    <t xml:space="preserve">сбор комиссии и оперативного штаба </t>
  </si>
  <si>
    <t xml:space="preserve">контроль за лесными пожарами </t>
  </si>
  <si>
    <t>информирование населения</t>
  </si>
  <si>
    <t>заместитель председателя КЧС и ОПБ</t>
  </si>
  <si>
    <t>охрана общественного порядка, расследование причин пожаров</t>
  </si>
  <si>
    <t>заведующий сектором Го и ЧС Ивакин А.Л.</t>
  </si>
  <si>
    <t>начальник лесного отдела Андреев Г.П.</t>
  </si>
  <si>
    <t xml:space="preserve">главный редактор </t>
  </si>
  <si>
    <t xml:space="preserve">председатель </t>
  </si>
  <si>
    <t>начальник Помыткин А.Л.</t>
  </si>
  <si>
    <t>начальник Туев С.А.</t>
  </si>
  <si>
    <t>Омутнинское РАЙПО</t>
  </si>
  <si>
    <t>Нолинское РАЙПО</t>
  </si>
  <si>
    <t>выделение сил и средств пожаротушения, обеспечение питьевой водой</t>
  </si>
  <si>
    <t>(83352) 2-12-53</t>
  </si>
  <si>
    <t>(83352) 2-27-27</t>
  </si>
  <si>
    <t>(83352) 2-29-44, 
(83352) 2-29-47</t>
  </si>
  <si>
    <t>(83352) 2-63-10</t>
  </si>
  <si>
    <t>(83352) 2-02-60</t>
  </si>
  <si>
    <t>(83352) 3-61-93</t>
  </si>
  <si>
    <t>(83352) 2-90-22</t>
  </si>
  <si>
    <t>(83352) 2-15-53,
(83352) 2-30-90</t>
  </si>
  <si>
    <t>(83352) 2-15-53,
 (83352) 2-30-60</t>
  </si>
  <si>
    <t>Малков А.В.</t>
  </si>
  <si>
    <t>Вотинов С.В.</t>
  </si>
  <si>
    <t>Лусникова А.П.</t>
  </si>
  <si>
    <t>Волосков А.Д.</t>
  </si>
  <si>
    <t xml:space="preserve">Симонов Л.П.,
 участковые лесничие </t>
  </si>
  <si>
    <t>обеспечение в организации тушения лесных пожаров</t>
  </si>
  <si>
    <t>выделение сил и средств пожаротушения из ПСПИ и ДПД</t>
  </si>
  <si>
    <t>глава Опаринского района Макаров А.Д.</t>
  </si>
  <si>
    <t>главный врач Волдас С.В.</t>
  </si>
  <si>
    <t>начальник отдела Черных С.Н.; 
участковые лесничие</t>
  </si>
  <si>
    <t>обеспечение картографическим материалом, организация тушения, создание оперативного штаба</t>
  </si>
  <si>
    <t>обеспечение картографическим материалом, организация тушения</t>
  </si>
  <si>
    <t>патрулирование дорог, лесных участков в период высокой пожарной опасности</t>
  </si>
  <si>
    <t>Панфилов Е.А.</t>
  </si>
  <si>
    <t>организация связи</t>
  </si>
  <si>
    <t>(83365) 2-18-00</t>
  </si>
  <si>
    <t>(83365) 2-12-58</t>
  </si>
  <si>
    <t>(83365) 2-19-81</t>
  </si>
  <si>
    <t>(83365) 2-16-40</t>
  </si>
  <si>
    <t>(83365) 2-13-79</t>
  </si>
  <si>
    <t>(83365) 2-10-80</t>
  </si>
  <si>
    <t>начальник управления по вопросам жизнеобеспечения администрации Орловского района, председатель КЧС и ОПБ Орловского  района Бисеров А.Г.</t>
  </si>
  <si>
    <t>заместитель начальника управления  по вопросам жизнеобеспечения, архитектуры и градостроительства администрации района Гребенев А.М.</t>
  </si>
  <si>
    <t>заведующий сектором по делам ГО и ЧС администрации района Игнатов А.И.</t>
  </si>
  <si>
    <t>главный  врач Буркова Т.Г.</t>
  </si>
  <si>
    <t>начальник Кононов В.В.</t>
  </si>
  <si>
    <t>при необходимости оказание помощи в тушении пожаров при ЧС (выделение техники, людей)</t>
  </si>
  <si>
    <t>организация тушения лесных пожаров</t>
  </si>
  <si>
    <t>заместитель главы администрации Торхов С.А.</t>
  </si>
  <si>
    <t>заместитель главы администрации Симаков В.Н.</t>
  </si>
  <si>
    <t>заместитель главы администрации Плехов Г.И.</t>
  </si>
  <si>
    <t>начальник Собенин И.В.</t>
  </si>
  <si>
    <t>начальник Чемоданов А.Н.</t>
  </si>
  <si>
    <t>заместитель начальника ООО «УК «Лесхоз» Киселев А.П.</t>
  </si>
  <si>
    <t>(8332) 54-31-24</t>
  </si>
  <si>
    <t>(8332) 36-46-46</t>
  </si>
  <si>
    <t>(8332) 67-94-45</t>
  </si>
  <si>
    <t>(8332) 31-02-57</t>
  </si>
  <si>
    <t>(8332) 20-86-21</t>
  </si>
  <si>
    <t>(8332) 54-76-62</t>
  </si>
  <si>
    <t>(8332) 30-99-67</t>
  </si>
  <si>
    <t>КОГБУЗ «Подосиновская  ЦРБ им. Н.В. Отрокова»</t>
  </si>
  <si>
    <t>Северное Потребительское общество</t>
  </si>
  <si>
    <t>выделение транспорта для доставки сил и средств</t>
  </si>
  <si>
    <t>обеспечение питьевой водой, инвентарем</t>
  </si>
  <si>
    <t>(83351) 2-10-82</t>
  </si>
  <si>
    <t>Пунчеко А.П.</t>
  </si>
  <si>
    <t>Ботвина М.Н.</t>
  </si>
  <si>
    <t>начальник  отдела; участковые лесничие</t>
  </si>
  <si>
    <t>Торговые организации г. Кирс</t>
  </si>
  <si>
    <t>медицинское обслуживание,
питание,
размещение,
транспорт</t>
  </si>
  <si>
    <t>(83339) 2-33-02 ;
2-19-02 –дежурная часть</t>
  </si>
  <si>
    <t>(83339) 2-17-41</t>
  </si>
  <si>
    <t>начальник ОМВД Гвызин С.Л.</t>
  </si>
  <si>
    <t>Санчурское РАЙПО</t>
  </si>
  <si>
    <t>Кировский областной центр по гидрометеорологии и мониторингу окружающей среды</t>
  </si>
  <si>
    <t>(83357) 2-12-44</t>
  </si>
  <si>
    <t>(8357) 2-13-42</t>
  </si>
  <si>
    <t>(8357) 6-91-24</t>
  </si>
  <si>
    <t>(8357) 7-41-75</t>
  </si>
  <si>
    <t>(8357) 6-51-24</t>
  </si>
  <si>
    <t>(8357) 7-31-24</t>
  </si>
  <si>
    <t>Цыпленкова Л.Н.</t>
  </si>
  <si>
    <t>Титова Н.Н.</t>
  </si>
  <si>
    <t>Дружинин С.В.</t>
  </si>
  <si>
    <t>Дерябина В.А.</t>
  </si>
  <si>
    <t>Проворов А.Ю.</t>
  </si>
  <si>
    <t>Царегородцева Е.А.</t>
  </si>
  <si>
    <t>Илетов А.Н.</t>
  </si>
  <si>
    <t>Наймушин И.В.</t>
  </si>
  <si>
    <t>Калинин А.А.</t>
  </si>
  <si>
    <t>Крашенинникова Т.А.</t>
  </si>
  <si>
    <t>(83358) 2-12-51</t>
  </si>
  <si>
    <t>(83358) 2-12-15</t>
  </si>
  <si>
    <t>(83358) 2-22-11</t>
  </si>
  <si>
    <t>(83358) 2-23-65</t>
  </si>
  <si>
    <t>глава Свечинского района Бусыгин Н.Д.</t>
  </si>
  <si>
    <t>заведующий сектором  ГО и ЧС администрации Свечинского района, начальник ЕДДС Шабалин И.А.</t>
  </si>
  <si>
    <t>начальник отделения надзорной деятельности Свечинского района  управления надзорной деятельности  и профилактической работы главного управления МЧС России по Кировской области лейтенант внутренней службы Батухтин И.О.</t>
  </si>
  <si>
    <t>КОГБУЗ «Нагорская ЦРБ» (районная больница)</t>
  </si>
  <si>
    <t>Огнев А.Г.</t>
  </si>
  <si>
    <t>Сабитов Р.Р.,
 участковые лесничие</t>
  </si>
  <si>
    <t>привлечение лесопожарных формирований и населения соотвествующего поселения для тушения лесного пожара</t>
  </si>
  <si>
    <t>обеспечение питьевой водой и продовольствием</t>
  </si>
  <si>
    <t>(83362) 6-05-10;
89229095622</t>
  </si>
  <si>
    <t>(83362) 6-21-46;
89097198781</t>
  </si>
  <si>
    <t>(83362) 6-43-11;
89127124045</t>
  </si>
  <si>
    <t>(83362) 6-11-47;
89513503975</t>
  </si>
  <si>
    <t>(83362) 5-22-91;
89229550301</t>
  </si>
  <si>
    <t>(83362) 6-55-40;
89229149829</t>
  </si>
  <si>
    <t>(83362) 6-51-22;
89091349802</t>
  </si>
  <si>
    <t>(83362) 5-12-43;
89127192961</t>
  </si>
  <si>
    <t>(83362) 4-13-61</t>
  </si>
  <si>
    <t xml:space="preserve"> (83362) 9-46-01,
89229025065</t>
  </si>
  <si>
    <t>Бяков В.В.</t>
  </si>
  <si>
    <t>Елькина Г.Н.</t>
  </si>
  <si>
    <t>Якимова Т.А.</t>
  </si>
  <si>
    <t>Пентин В.Н.</t>
  </si>
  <si>
    <t>Фоминых И.И.</t>
  </si>
  <si>
    <t>Тимшина Е.В.</t>
  </si>
  <si>
    <t>Соловьев А.В.</t>
  </si>
  <si>
    <t>Луппов Е.С.</t>
  </si>
  <si>
    <t>Харин А.Е</t>
  </si>
  <si>
    <t>КОГБУЗ «Арбажская ЦРБ»</t>
  </si>
  <si>
    <t>(83330) 2-11-88; 113</t>
  </si>
  <si>
    <t>(83330) 2-15-50</t>
  </si>
  <si>
    <t>Семерикова Г.И.</t>
  </si>
  <si>
    <t>Пахтусов А.В.</t>
  </si>
  <si>
    <t>Одинцова Т.Н.</t>
  </si>
  <si>
    <t>начальник отдела Опалев А.А.,
участковые лесничие</t>
  </si>
  <si>
    <t>оказание содействия в тушении лесных пожаров</t>
  </si>
  <si>
    <t>КОГУП «ДЭУ-39»</t>
  </si>
  <si>
    <t>Администрации Унинского, Богородского районов</t>
  </si>
  <si>
    <t>выделение тяжелой         дорожной техники</t>
  </si>
  <si>
    <t>(83359) 2-11-85,
6-12-91,
3-12-90;
(83333) 2-15-61</t>
  </si>
  <si>
    <t>Суслова Т.А., Растегаев А.В.</t>
  </si>
  <si>
    <t>Мельников А.Н.</t>
  </si>
  <si>
    <t>руководители арендованных территорий</t>
  </si>
  <si>
    <t>КОГБУЗ «Уржумская ЦРБ»</t>
  </si>
  <si>
    <t>КОГБУЗ «Лебяжская ЦРБ»</t>
  </si>
  <si>
    <t>продовольствие</t>
  </si>
  <si>
    <t>информирование о классе пожарной опасности в районе</t>
  </si>
  <si>
    <t>привлечение виновных лиц к ответственности</t>
  </si>
  <si>
    <t>установление первоочередной связи</t>
  </si>
  <si>
    <t>8(83363) 2-13-32</t>
  </si>
  <si>
    <t>8(83363) 2-18-23</t>
  </si>
  <si>
    <t>8(83344) 2-04-52</t>
  </si>
  <si>
    <t>8(83363) 2-17-65;
2-24-26</t>
  </si>
  <si>
    <t>8(83344) 2-03-60</t>
  </si>
  <si>
    <t>8(83363) 2-24-05</t>
  </si>
  <si>
    <t>8(83363) 2-18-93</t>
  </si>
  <si>
    <t>8(83363) 2-21-21</t>
  </si>
  <si>
    <t>8(83344) 2-02-90</t>
  </si>
  <si>
    <t>8(83363) 2-20-01,  89127076828</t>
  </si>
  <si>
    <t>Унинское ДУ № 39 КОГП «Вятавтодор»</t>
  </si>
  <si>
    <t>ООО «Фалёнский водоканал»</t>
  </si>
  <si>
    <t>ООО «ЛесТорг»</t>
  </si>
  <si>
    <t>привлечение дополнительных сил и средств пожаротушения</t>
  </si>
  <si>
    <t>организация медицинской помощи в зоне ЧС</t>
  </si>
  <si>
    <t>привлечение  сил и средств пожаротушения арендаторов лесных участков</t>
  </si>
  <si>
    <t>обеспечение картографически-ми материалами</t>
  </si>
  <si>
    <t>(83332) 2-15-35,
89128218508</t>
  </si>
  <si>
    <t>(83332) 2-19-73,
892293070-1</t>
  </si>
  <si>
    <t>(83332) 2-14-32,
(83332) 2-12-34</t>
  </si>
  <si>
    <t>(83332) 2-16-80,
(83332) 2-11-84,
89229003898</t>
  </si>
  <si>
    <t>(83359) 2-11-65,
89229328466</t>
  </si>
  <si>
    <t>(83332) 2-11-73,
89195061458</t>
  </si>
  <si>
    <t>89127158012,
(83332) 6-51-17</t>
  </si>
  <si>
    <t>(83359) 2-24-90,
89229579568</t>
  </si>
  <si>
    <t>(8332) 78-47-24, 
20-70-30,
89229002412</t>
  </si>
  <si>
    <t>(83332) 2-15-70,
(83332) 2-18-32,
89229582601</t>
  </si>
  <si>
    <t>(83332) 2-18-32,
(83359) 3-12-90,
(83359) 2-11-85</t>
  </si>
  <si>
    <t>глава Унинского района Шаклеин А.В.</t>
  </si>
  <si>
    <t>председатель совета Четвертных Л.Г.</t>
  </si>
  <si>
    <t>начальник Фалёнского участка Хрущ О.Н.</t>
  </si>
  <si>
    <t>начальник Мельников А.Н.</t>
  </si>
  <si>
    <t>директор Кузнецов В.Н.</t>
  </si>
  <si>
    <t>Фалёнский участок Унинского ДУ № 39 КОГП «Вятавтодор»</t>
  </si>
  <si>
    <t>начальник Мошонкин С.А.</t>
  </si>
  <si>
    <t>начальник Юрлов С.А.</t>
  </si>
  <si>
    <t>директор Зубарев А.Н.</t>
  </si>
  <si>
    <t>Ефремов А.Ю.</t>
  </si>
  <si>
    <t>генеральный директор Марцинкевич А.Г.</t>
  </si>
  <si>
    <t>директор  Мохов И.В.</t>
  </si>
  <si>
    <t>директор Грищишен М.А.</t>
  </si>
  <si>
    <t>директор Боровикова Т.Ф.</t>
  </si>
  <si>
    <t>директор Русинов В.А.</t>
  </si>
  <si>
    <t>директор Михеев А.Е.</t>
  </si>
  <si>
    <t>начальник отдела Попова Т.Г.</t>
  </si>
  <si>
    <t xml:space="preserve">содействие организации и тушению лесных пожаров, расследованию случаев лесных пожаров с целью привлечения виновных к ответственности </t>
  </si>
  <si>
    <t>(83345) 2-15-51</t>
  </si>
  <si>
    <t>(83345) 2-18-71</t>
  </si>
  <si>
    <t>(83345) 2-18-05</t>
  </si>
  <si>
    <t>глава Шабалинского района Рогожников А.Е.</t>
  </si>
  <si>
    <t>главный специалист ГО и ЧС Администрации Шабалинского района Журавлёва И.В.</t>
  </si>
  <si>
    <t>начальник ОП (Шабалинское) МО МВД России (Котельничский) майор полиции Ковязин В.В.</t>
  </si>
  <si>
    <t>Юрьянское леснчество</t>
  </si>
  <si>
    <t>Юрьянское РАЙПО</t>
  </si>
  <si>
    <t xml:space="preserve">Территориальный отдел Управления Роспотребнадзора по Кировской области в Юрьянском районе
</t>
  </si>
  <si>
    <t>Юрьянский РЭС</t>
  </si>
  <si>
    <t>взаимодействие с военным командованием</t>
  </si>
  <si>
    <t>медицинское обеспечение</t>
  </si>
  <si>
    <t>организация добровольной пожарной охраны</t>
  </si>
  <si>
    <t>обеспечение пожарной безопасности, расследование причин возникновения пожаров</t>
  </si>
  <si>
    <t>оказание помощи в ликвидации лесных пожаров</t>
  </si>
  <si>
    <t>помощь в тушении пожаров</t>
  </si>
  <si>
    <t xml:space="preserve">контроль за тушением лесных пожаров </t>
  </si>
  <si>
    <t>деятельность по эксплуатации распределительных сетей</t>
  </si>
  <si>
    <t>финансовое обеспечение</t>
  </si>
  <si>
    <t>организация АСДНР</t>
  </si>
  <si>
    <t>организация МТС, сбор информации</t>
  </si>
  <si>
    <t>организация работы ДПК сельхозпредприятий</t>
  </si>
  <si>
    <t>(83366) 2-19-53;
2-42-76</t>
  </si>
  <si>
    <t>(83366) 2-19-95,
2-15-83</t>
  </si>
  <si>
    <t>(83366) 2-19-44;
2-15-92</t>
  </si>
  <si>
    <t>(83366) 2-18-93</t>
  </si>
  <si>
    <t>(83366) 2-10-37,
2-13-07</t>
  </si>
  <si>
    <t>(83366) 2-10-85;
2-12-10</t>
  </si>
  <si>
    <t>(83366) 2-15-96,
2-10-18</t>
  </si>
  <si>
    <t>(83366) 2-18-33</t>
  </si>
  <si>
    <t>(83366) 2-18-96,
2-16-00</t>
  </si>
  <si>
    <t>(83366) 2-02-13</t>
  </si>
  <si>
    <t>(83366) 2-13-31</t>
  </si>
  <si>
    <t>(83366) 2-11-73</t>
  </si>
  <si>
    <t>(83366) 2-04-45</t>
  </si>
  <si>
    <t>(83366) 2-13-91</t>
  </si>
  <si>
    <t>(83366) 2-12-63,
2-11-49</t>
  </si>
  <si>
    <t>(83366) 2-12-63</t>
  </si>
  <si>
    <t>(83366) 2-18-06,
2-10-24</t>
  </si>
  <si>
    <t>(83366) 2-18-43,
 02, 
2-12-49</t>
  </si>
  <si>
    <t>(83366) 2-12-76</t>
  </si>
  <si>
    <t>(83366) 2-11-45,
2-11-16</t>
  </si>
  <si>
    <t>(83366) 2-10-92</t>
  </si>
  <si>
    <t>начальник управления жизнеобеспечения Баранов С.А.</t>
  </si>
  <si>
    <t>начальник экономического развития Мостовая Л.Ю.</t>
  </si>
  <si>
    <t>начальник управления финансов Скутина О.В.</t>
  </si>
  <si>
    <t>начальник лесного отдела  Ложкин Д.В.</t>
  </si>
  <si>
    <t>председатель Досаев Л.Р.</t>
  </si>
  <si>
    <t>главный редактор 
Мотрынец О.В.</t>
  </si>
  <si>
    <t>начальник Карпов Е.Н.</t>
  </si>
  <si>
    <t>директор Комаровских А.Л.</t>
  </si>
  <si>
    <t>начальник Колупаев Д.В.</t>
  </si>
  <si>
    <t>Козлов В.Л.</t>
  </si>
  <si>
    <t>глава администрации Кислицина Т.И.</t>
  </si>
  <si>
    <t>начальник  Згоранец О.П.</t>
  </si>
  <si>
    <t>начальник Чудиновских С.А.</t>
  </si>
  <si>
    <t>главный врач Федотова О.В.</t>
  </si>
  <si>
    <t>военный комиссар 
Рычихин В.А.</t>
  </si>
  <si>
    <t>(883367) 2-10-68,
2-10-80, 
2-30-02</t>
  </si>
  <si>
    <t>Чепайкин А.И.</t>
  </si>
  <si>
    <t>Кузнецов А.Л.</t>
  </si>
  <si>
    <t>Романова О.Ю.</t>
  </si>
  <si>
    <t>Кислицына Л.Ю.</t>
  </si>
  <si>
    <t>начальник отдела Перов А.П., участковые лесничие</t>
  </si>
  <si>
    <t xml:space="preserve">          (дата составления документа)</t>
  </si>
  <si>
    <t>заведующий сектором ГО и ЧС Хвостанцев Е.П.</t>
  </si>
  <si>
    <t>заместитель начальника управления экономического развития Артамонычев В.Д.</t>
  </si>
  <si>
    <t xml:space="preserve">механик СХ ЗАО «Тохтинское» </t>
  </si>
  <si>
    <t>УМВД России по Кировской области, 610000,  Кировская область, г. Киров,  ул. Ленина, д. 96,
Селянин Константин Никандрович, (8332) 58-94-18</t>
  </si>
  <si>
    <t>Главное управления МЧС России по Кировской области, 610035, Кировская область, г. Киров,
ул. Маклина, д. 65, Лихачев Михаил Владимирович, (8332) 54-68-33</t>
  </si>
  <si>
    <t xml:space="preserve">Информация о лицах, ответственных за организацию тушения лесных пожаров
на территории муниципальных образований субъекта Российской Федерации
представлена в таблице 5 раздела I </t>
  </si>
  <si>
    <t>(8332) 38-24-33</t>
  </si>
  <si>
    <t>(83348) 2-16-05,
2-01-66</t>
  </si>
  <si>
    <t>(83359) 2-27-01, 89531350085</t>
  </si>
  <si>
    <t>(83331) 2-18-24</t>
  </si>
  <si>
    <t xml:space="preserve">инженер-технолог 
ХПК «им. Кирова» </t>
  </si>
  <si>
    <t>89128285051, (83354) 2-19-75</t>
  </si>
  <si>
    <t>(83334) 6-24-12, 89229577028</t>
  </si>
  <si>
    <t>(83334) 3-52-73, 89229675425</t>
  </si>
  <si>
    <t>89195281911, (83336) 2-33-42</t>
  </si>
  <si>
    <t>(83336) 5-72-47, 89229511973</t>
  </si>
  <si>
    <t>89229129240, 89127260643, (83336) 2-23-49</t>
  </si>
  <si>
    <t>89123306538, (83336) 5-53-44</t>
  </si>
  <si>
    <t xml:space="preserve">89123661016, (83336) 2-33-79 </t>
  </si>
  <si>
    <t>(83336) 5-51-72, 89123650621</t>
  </si>
  <si>
    <t>(83336) 5-21-32</t>
  </si>
  <si>
    <t>89123727943, (83336) 5-42-33</t>
  </si>
  <si>
    <t>квалификационное удостоверение
№ 3354</t>
  </si>
  <si>
    <t>работник ИП
Ефремова С.М</t>
  </si>
  <si>
    <t>(83364) 6-41-59,
6-42-43,
89229161030</t>
  </si>
  <si>
    <t>(83364) 6-02-15, 89127238721</t>
  </si>
  <si>
    <t>(83364) 6-01-41, 89229050046</t>
  </si>
  <si>
    <t>мастер по лесному хозяйству ООО «Кодру-Импекс» (участок  ООО «Верхобелье» )</t>
  </si>
  <si>
    <t xml:space="preserve">квалификационное удостоверение 
№ 270 от 10.04.2013 </t>
  </si>
  <si>
    <t>квалификационное удостоверение
№ 324 от 19.04.2014</t>
  </si>
  <si>
    <t>квалификационное удостоверение
№ 53п-16-07  от 07.12.2016</t>
  </si>
  <si>
    <t>мастер леса ООО «Суна»</t>
  </si>
  <si>
    <t>квалификационное удостоверение 
№ 347  от 19.04.2014</t>
  </si>
  <si>
    <t xml:space="preserve">квалификационное удостоверение
№ 270 от 10.04.2013 </t>
  </si>
  <si>
    <t xml:space="preserve">квалификационное удостоверение
№ 21 от 27.03.2010               </t>
  </si>
  <si>
    <t>удостоверение                 № 132-15 от 21.03.2013,
повторная проверка знаний 21.03.2017 
№ 131-ПТМ</t>
  </si>
  <si>
    <t>(83338) 7-93-55 89128285127</t>
  </si>
  <si>
    <t>(83338) 7-10-47, 89128285120</t>
  </si>
  <si>
    <t>мастер ООО «Вятка-Мебель»,
ООО «Партнер»</t>
  </si>
  <si>
    <t>№ 100 от 
16.04. 2010</t>
  </si>
  <si>
    <t xml:space="preserve">№ 439 от 2015 </t>
  </si>
  <si>
    <t>специалист лесного хозяйства ИП
Ефремова С.М</t>
  </si>
  <si>
    <t>мастер леса ООО
«Лесовод»</t>
  </si>
  <si>
    <t>Мастер ИП
Овсянников Ю.Л.</t>
  </si>
  <si>
    <t>(83365) 6-21-21,
6-21-39</t>
  </si>
  <si>
    <t>начальник производства по заготовке ОАО «Загарскагромаш»</t>
  </si>
  <si>
    <t>Сенилов Андрей Викторович</t>
  </si>
  <si>
    <t>техник СПК «Совьинский»</t>
  </si>
  <si>
    <t>(83345) 6-91-66,
6-91-45</t>
  </si>
  <si>
    <t>(83366) 2-16-00,  89123316435</t>
  </si>
  <si>
    <t>(83366) 2-16-00, 89127120379</t>
  </si>
  <si>
    <t>(83337) 2-06-13, 89229552659</t>
  </si>
  <si>
    <t>(83337) 2-06-13, 89229552814</t>
  </si>
  <si>
    <t>(83339) 3-85-20, 89226644371</t>
  </si>
  <si>
    <t>(83354) 2-33-49, 89229332574</t>
  </si>
  <si>
    <t>заместитель начальника,
руководитель наземной службы охраны, защиты и воспроизводства лесов КОГСАУ «Лесоохрана»</t>
  </si>
  <si>
    <t>(83354) 2-33-49</t>
  </si>
  <si>
    <t>(83339) 3-85-20, 89229308540</t>
  </si>
  <si>
    <t>(83366) 2-87-25, 89229308561</t>
  </si>
  <si>
    <t>(83366) 2-87-25, 89226618366</t>
  </si>
  <si>
    <t>(83375) 6-41-44, 89229552850</t>
  </si>
  <si>
    <t>(83375) 6-41-44</t>
  </si>
  <si>
    <t>(8332) 38-20-92, (8332) 64-34-28,              88001009400, 89005292772, 89229916478</t>
  </si>
  <si>
    <t>(8332) 38-20-92, (8332) 64-34-28,              88001009400</t>
  </si>
  <si>
    <t>89229308458, (83339) 2-33-49</t>
  </si>
  <si>
    <t>89229308672, (8332) 54-14-85</t>
  </si>
  <si>
    <t>Итого по городу Вятские Поляны:</t>
  </si>
  <si>
    <t>Итого по городу  Киров:</t>
  </si>
  <si>
    <t>Итого по городу Кирово-Чепецк:</t>
  </si>
  <si>
    <t>Итого по городу Котельнич:</t>
  </si>
  <si>
    <t>Итого по городу Слободской:</t>
  </si>
  <si>
    <t>Итого по ЗАТО Первомайский:</t>
  </si>
  <si>
    <t>Итого иные объекты:</t>
  </si>
  <si>
    <t>Особо охраняемые природные территории</t>
  </si>
  <si>
    <t>Кировское лесничество Минобороны России филиал ФГКУ «УЛХиП» Минобороны России</t>
  </si>
  <si>
    <t>раздел III, таблица 4 
(в части лиц, спользующих леса)</t>
  </si>
  <si>
    <t>проведение двукратного авиапатрулирования, а при наличии пожаров — трехкратного (кратность патрулирования может корректироваться в зависимости от выделенного финансирования).</t>
  </si>
  <si>
    <t>тушение возникающих лесных пожаров силами и средствами лесопожарных формирований в соответствии с действующими правилами тушения лесных пожаров, при  необходимости для тушения лесных пожаров привлечение лиц использующих леса, и иных организации в соответствии со Сводным планом</t>
  </si>
  <si>
    <t>направление обращений в комиссии по предупреждению и ликвидации чрезвычайных ситуаций и обеспечению пожарной безопасности соответствующего уровня оперативными штабами по охране лесов от пожаров при наличии обстоятельств, соответствующих введению режима чрезвычайной ситуации в лесах, возникшего вследствие лесных пожаров</t>
  </si>
  <si>
    <t>нахождение лесопожарных формирований, их пожарной техники и оборудования полной готовности.</t>
  </si>
  <si>
    <t>обеспечение в лесничествах ежедневного круглосуточного дежурства персонала из числа ответственных лиц</t>
  </si>
  <si>
    <t>8(83366) 2-43-40,
89195250777</t>
  </si>
  <si>
    <t>ежедневное ведение дежурства на пожарных наблюдательных пунктах, не оборудованных автоматическими системами наблюдения, не реже одного раза в час с 06 до 24 часов</t>
  </si>
  <si>
    <t>проводение ежедневного двукратного авиапатрулирования, а при наличии пожаров — трехкратного (кратность патрулирования может корректироваться в зависимости от выделенного финансирования).</t>
  </si>
  <si>
    <t>тушение возникающих лесных пожаров силами и средствами лесопожарных формирований в соответствии с действующими правилами тушения лесных пожаров, при  необходимости для тушения лесных пожаров привлекаются лица, использующие леса, подразделения пожарной охраны и аварийно-спасательных формирований и иные организации, не использующие леса</t>
  </si>
  <si>
    <t>раздел III, таблицы 3 и 4</t>
  </si>
  <si>
    <t>приняте лицами, использующими леса, необходимых мер по недопущению распространения лесных пожаров</t>
  </si>
  <si>
    <t>при введении в субъекте Российской Федерации режима чрезвычайной ситуации, связанной с лесными пожарами, задействование всех ресурсов пожаротушения, в случае необходимости — межрегиональных</t>
  </si>
  <si>
    <t>(83331)  2-16-18,
(83331)  2-16-03</t>
  </si>
  <si>
    <t>(83364) 4-12-50</t>
  </si>
  <si>
    <t>(83364) 4-16-58</t>
  </si>
  <si>
    <t>(83364) 4-34-84</t>
  </si>
  <si>
    <t>(83364) 4-10-02</t>
  </si>
  <si>
    <t>(83354) 2-12-32</t>
  </si>
  <si>
    <t>(83335) 2-14-61</t>
  </si>
  <si>
    <t>(83354) 2-11-94</t>
  </si>
  <si>
    <t>(83335) 2-17-88</t>
  </si>
  <si>
    <t>(83335) 2-15-85</t>
  </si>
  <si>
    <t>(83354) 2-14-33</t>
  </si>
  <si>
    <t>(83354) 2-10-58</t>
  </si>
  <si>
    <t>(83335) 2-15-93</t>
  </si>
  <si>
    <t>(83335) 2-15-44</t>
  </si>
  <si>
    <t>Администрации Вятскополянского и Малмыжского районов</t>
  </si>
  <si>
    <t>начальники отделов: Вятскополянского — 
Чернышев М.Н.;
Малмыжского — 
Веретенцев А.Ф.</t>
  </si>
  <si>
    <t>(83336) 2-12-15,
2-11-64, 
2-25-10</t>
  </si>
  <si>
    <t>(83336) 2-14-36; 891273066</t>
  </si>
  <si>
    <t>(83364) 4-17-50,
 4-24-21</t>
  </si>
  <si>
    <t>8(83332) 2-19-73</t>
  </si>
  <si>
    <t>8(83337) 2-13-87,
 2-13-43;
89229579474</t>
  </si>
  <si>
    <t>8(83337) 2-50-05,
2-55-32</t>
  </si>
  <si>
    <t>8(83337)  2-05-54;
2-05-53;
2-05-58 факс</t>
  </si>
  <si>
    <t>8(83337) 2-22-23;
2-22-11;
 2-21-86 факс</t>
  </si>
  <si>
    <t xml:space="preserve">8(83337) 2-06-55; 
2-06-11                      </t>
  </si>
  <si>
    <t>председатель совета Зуевского райпо Мылкина  Е.А.</t>
  </si>
  <si>
    <t>ООО «Услуга» пгт Лебяжье</t>
  </si>
  <si>
    <t>Телекомуниционный участок «Волгателеком» пгт Лебяжье</t>
  </si>
  <si>
    <t>Администрация пгт Юрья</t>
  </si>
  <si>
    <t>ИП Зыкова О.С.</t>
  </si>
  <si>
    <t>(83339) 2-33-02,
2-19-02</t>
  </si>
  <si>
    <t xml:space="preserve">(83339) 2-40-10 </t>
  </si>
  <si>
    <t>Арендатор ИП Оботнин Н.И.</t>
  </si>
  <si>
    <t>заведующая сектором по делам ГО и ЧС администрации Кикнурского района 
Перелет Е.Н.</t>
  </si>
  <si>
    <t>начальник ПП «Кикнурский» МО МВД России «Яранский» Морев С.А.</t>
  </si>
  <si>
    <t>руководитель РАЙПО
Пленкин В.А.</t>
  </si>
  <si>
    <t>(83361) 6-40-95; 
7-71-88</t>
  </si>
  <si>
    <t>размещение, организация, питание привлекаемых команд  при ЧС</t>
  </si>
  <si>
    <t xml:space="preserve">Начальник отдела
Вольгин Н.А., 
участковые лесничие, руководители арендаторов </t>
  </si>
  <si>
    <t>на территории района и за его пределами</t>
  </si>
  <si>
    <t>ИП Новгородцев С.Е.,  пгт  Юрья</t>
  </si>
  <si>
    <t>Вятско- Полянское, Малмыжское, Уржумское, Кильмезское, Куменское, Немское, Нолинское</t>
  </si>
  <si>
    <t>аэромобильная группа  Главного управления МЧС России по Кировской области</t>
  </si>
  <si>
    <t>ежедневное проведение наземного патрулирования на лесных участках I и II класса природной пожарной опасности в местах огнеопасных работ, а также в местах массового отдыха граждан не менее одного раза с 11 до 17 часов</t>
  </si>
  <si>
    <t>нахождение лесопожарных формирований, их пожарной техники и оборудования полной готовности</t>
  </si>
  <si>
    <t>ежедневное проведение наземного патрулирования на территориях, отнесённых к I — III классам природной пожарной опасности, не менее 2 раз с 10 до 19 часов. Проведение дежурства на пожарных наблюдательных пунктах, не оборудованных автоматическими системами наблюдения, не реже одного раза в два часа с 10 до 20 часов</t>
  </si>
  <si>
    <t>ежедневное проведение наземного патрулирования на лесных участках не менее 3 раз с 8 до 20 часов. Проведение дежурства на пожарных наблюдательных пунктах, не оборудованных автоматическими системами наблюдения, не реже одного раза в два часа с 9 до 21 часов</t>
  </si>
  <si>
    <t>заместитель заведующего отделом ЖКХ архитектуры и градостроительства администрации Котельничского района Ряполов И.В.</t>
  </si>
  <si>
    <t>главный специалист по вопросам ГО и ЧС
Воронина Г.А</t>
  </si>
  <si>
    <t>и.о. главного врача
Надеева С.Н.</t>
  </si>
  <si>
    <t>Симонов Д.А.</t>
  </si>
  <si>
    <t>Скурихин А.В.</t>
  </si>
  <si>
    <t>Могилев А.В.</t>
  </si>
  <si>
    <t>(83364 ) 5-17-40,
89229119020</t>
  </si>
  <si>
    <t>КОГУП «Вятавтодор» Лузское ДУ № 22</t>
  </si>
  <si>
    <t>председатель совета
Тарасова Г.Л.</t>
  </si>
  <si>
    <t>начальник отдела
Ворончихин В.А.; 
участковые лесничие</t>
  </si>
  <si>
    <t>глава администрации
Грудцын Н.Н.</t>
  </si>
  <si>
    <t>(83368) 2-12-49</t>
  </si>
  <si>
    <t>(83368) 2-12-54</t>
  </si>
  <si>
    <t>(83368) 2-14-51,
2-14-54</t>
  </si>
  <si>
    <t>(83368) 2-13-31</t>
  </si>
  <si>
    <t>(83368) 2-11-73</t>
  </si>
  <si>
    <t xml:space="preserve">(83368) 2-13-72,
2-19-82,  01                           </t>
  </si>
  <si>
    <t>(83368) 2-12-82</t>
  </si>
  <si>
    <t>Охорзин А.Н.</t>
  </si>
  <si>
    <t>Софронов П.В.</t>
  </si>
  <si>
    <t>руководитель</t>
  </si>
  <si>
    <t>(83331) 2-22-40</t>
  </si>
  <si>
    <t>(83331) 2-20-06</t>
  </si>
  <si>
    <t>(83331) 2-17-26</t>
  </si>
  <si>
    <t>(83354) 2-16-59</t>
  </si>
  <si>
    <t>(83354) 2-10-00,
2-16-59</t>
  </si>
  <si>
    <t>ведущий инженер ЛТЦ г.Орлов Кировский филиал МРФ ОАО «Ростелеком-Волга»
Левашов А.Ю.</t>
  </si>
  <si>
    <t>(8332) 64-89-40,
47-17-98</t>
  </si>
  <si>
    <t>глава администрации
Шульгин И.В.</t>
  </si>
  <si>
    <t>заместитель главы администрации
Долгополов М.А.</t>
  </si>
  <si>
    <t>(83339) 3-61-05,
3-68-88</t>
  </si>
  <si>
    <t>размещение, организация  питания привлекаемых команд пожаротушения при режиме ЧС</t>
  </si>
  <si>
    <t xml:space="preserve">главы поселений  поселок Лесной Григоричев Ю.А., поселок Рудничный —
Тайгозин Ю.А.,  поселок Созимский — 
Убайдуллаев Р.Б.   </t>
  </si>
  <si>
    <t>главный врач</t>
  </si>
  <si>
    <t>(83357) 2-11-61</t>
  </si>
  <si>
    <t>(83357) 2-62-46</t>
  </si>
  <si>
    <t>Зверева Т.М.</t>
  </si>
  <si>
    <t xml:space="preserve">руководитель штаба  </t>
  </si>
  <si>
    <t>медицинская помощь</t>
  </si>
  <si>
    <t>Администрация Синегорского сельского поселения</t>
  </si>
  <si>
    <t>Администрация Кобринского сельского поселения</t>
  </si>
  <si>
    <t>(83349) 2-22-51</t>
  </si>
  <si>
    <t>(83349) 2-26-64</t>
  </si>
  <si>
    <t>(83349) 2-24-13</t>
  </si>
  <si>
    <t>(83349) 2-19-78</t>
  </si>
  <si>
    <t>(83349) 2-22-31</t>
  </si>
  <si>
    <t>(83349) 2-21-08</t>
  </si>
  <si>
    <t>(83349) 2-10-40</t>
  </si>
  <si>
    <t>(83349) 7-14-41</t>
  </si>
  <si>
    <t>(83349) 7-11-01,
7-12-87</t>
  </si>
  <si>
    <t>(83349) 7-12-52</t>
  </si>
  <si>
    <t>(83349) 7-22-34</t>
  </si>
  <si>
    <t>главный врач  КОГБУЗ «Слободская ЦРБ»
Шилова Е.В.</t>
  </si>
  <si>
    <t>(83330) 3-41-95,
2-03-65</t>
  </si>
  <si>
    <t>Бочковский Ф.А.,
Прохорова Т.В.</t>
  </si>
  <si>
    <t>начальник отдела
Вохминцева Т.В.; 
участковые лесничие</t>
  </si>
  <si>
    <t>председатель совета
Суслова Т.А.</t>
  </si>
  <si>
    <t>участковые лесничие:
Попов И.В., Кудрявцев А.В.,
Обухов А.И., Бахтин И.Г.,
Качанов А.А.</t>
  </si>
  <si>
    <t>главный специалист охраны окружающей среды
Шангин И.И.</t>
  </si>
  <si>
    <t>заведующий сектором архитектуры и градостроительства
Хастова И.В.</t>
  </si>
  <si>
    <t>начальник отдела
Басарыгина Л.А.</t>
  </si>
  <si>
    <t>организация аварийно- восстановительных работ на электросетях</t>
  </si>
  <si>
    <t>КОГБУЗ «Юрьянская ЦРБ»</t>
  </si>
  <si>
    <t>Ствол РС-50П</t>
  </si>
  <si>
    <t>(8332) 55-14-34</t>
  </si>
  <si>
    <t>(8332) 38-20-08</t>
  </si>
  <si>
    <t>Объемы планируемого финансирования мер по обеспечению пожарной безопасности  в лесах и тушения лесных пожаров в субъекте Российской Федерации (на землях лесного фонда) — всего</t>
  </si>
  <si>
    <t>в том числе за счет средств:</t>
  </si>
  <si>
    <t>ООО «Нагорсклеспром»,   дер.  Сочнево</t>
  </si>
  <si>
    <t>Афанасьевское лесничество,  Гординское участковое лесничество: кв. 28, 39, 40, 41, 42</t>
  </si>
  <si>
    <t>Синегорское лесничество,  Крутоложское: 46, 57, 58, 65, 66; Первомайское: 72, 73, 82, 108, 109,  111, 112, 118 — 121</t>
  </si>
  <si>
    <t>ИП Поп Николай Николаевич,  с. Мухино</t>
  </si>
  <si>
    <t>ООО ПКП «Алмис»  с. Полом</t>
  </si>
  <si>
    <t>ООО Вятка-Мебель» с. Полом</t>
  </si>
  <si>
    <t xml:space="preserve">СПК СА «Высоковский»,   с. Высоково  </t>
  </si>
  <si>
    <t>ООО «МУП «Лесное»,   с. Каракша</t>
  </si>
  <si>
    <t xml:space="preserve"> п/п</t>
  </si>
  <si>
    <t>ФКУ ИК-1 УФСИН Росии по Кировской области,  612744,  Кировская обл.,  Омутнинский р-н,   пос. Котчиха</t>
  </si>
  <si>
    <t>ФКУ ИК-6 УФСИН Росии по Кировской области,  612711,  Кировская обл.,  Омутнинский р-н,   пос. Восточный</t>
  </si>
  <si>
    <t>ОАО «Афанасьевский мелиоратор»,   Афанасьевский р-н,   пгт Афанасьево,
ул. Красных Партизан, д. 50</t>
  </si>
  <si>
    <t>ООО «Сателлит»,   Афанасьевский р-н,
дер. Архипята,  д.  96</t>
  </si>
  <si>
    <t>ООО «Лесторг»,   Афанасьевский р-н,
пос. Бисерово, д. 12</t>
  </si>
  <si>
    <t>ООО «Партнер»,   Омутнинский р-н,
пос. Песковка,  ул. Костылева, д. 13-11</t>
  </si>
  <si>
    <t>ИП Черанев В.Г.,  Афанасьевский р-н,
дер.  Ичетовкины,  ул. Солнечная, д. 8</t>
  </si>
  <si>
    <t>ООО «Бик»,   Афанасьевский р-н,
с. Бисерово,  ул. Коммунистическая,  д. 9</t>
  </si>
  <si>
    <t xml:space="preserve">ИП Першин А.А., Афанасьевский р-н,
пгт  Афанасьево,  ул. Гудовских, д. 13      </t>
  </si>
  <si>
    <t>ОАО «Нововятский лыжный комбинат», 
г. Киров,  Нововятский р-н , 
ул. Советская,  28</t>
  </si>
  <si>
    <t xml:space="preserve">СПоК «Камский лес»,   Афанасьевский р-н,
с. Гордино,  ул. Мира,  д. 31 </t>
  </si>
  <si>
    <t>ИП Черанёв Л.В., Афанасьевский р-н,
дер.  Конкины,  д. 28</t>
  </si>
  <si>
    <t>ИП Черанев В.А.,  Омутнинский р-н,
пос. Восточный,  ул. Кирова, д. 3-58</t>
  </si>
  <si>
    <t>СППСК «Афанасьевский лес»,                                           Афанасьевский р-н,   дер.  Ичетовкины,
ул. Энергетиков,  д. 2а</t>
  </si>
  <si>
    <t xml:space="preserve">ИП Габов А.Г. Афанасьевский р-н,
пгт Афанасьево,
ул. Трушниковская,  д. 7                 </t>
  </si>
  <si>
    <t>ИП Варанкин, дер.  Афанасьевский р-н, 
дер.  Ичетовкины,
ул. Энтузиастов,  д. 1</t>
  </si>
  <si>
    <t>ИП Лучников Ю.Е., дер.  Мироновы</t>
  </si>
  <si>
    <t>ИП Смирнов В.Н., Афанасьевский р-н, 
пос. Сюзьва</t>
  </si>
  <si>
    <t>ИП Бузмаков  А.Г.,   дер. Езжа</t>
  </si>
  <si>
    <t>СПК «Прикамье», дер.  Ичетовкины</t>
  </si>
  <si>
    <t>ООО «Надежда»,   Афанасьевский р-н,
пгт  Афанасьево,
ул. Красных Партизан, д. 56</t>
  </si>
  <si>
    <t>ООО «Ростлес»,   Афанасьевский р-н,
дер.  Васильевская 1-я, д. 3</t>
  </si>
  <si>
    <t xml:space="preserve">ООО «Конкурент», Афанасьевский р-н,
дер.  Ванино,  д. 13 </t>
  </si>
  <si>
    <t>ТНВ «Ванино»,   Афанасьевский р-н,
дер.  Ванино, д. 13</t>
  </si>
  <si>
    <t>СПК «Заря»,  Афанасьевский р-н,
с. Бисерово,  ул. Советская,  д. 21</t>
  </si>
  <si>
    <t xml:space="preserve">СПК «Пролетарский», Афанасьевский р-н,
дер.  Верхняя Тимофеевская  </t>
  </si>
  <si>
    <t xml:space="preserve">КФХ «Гибатка»,  Афанасьевский р-н,
дер.  Костино   </t>
  </si>
  <si>
    <t xml:space="preserve">СПК «Родина», Афанасьевский р-н,
дер.  Ромаши </t>
  </si>
  <si>
    <t>ООО «Ударник»,  Афанасьевский р-н,
дер.  Мурятская</t>
  </si>
  <si>
    <t xml:space="preserve">СПоК «Камский лес», Афанасьевский р-н,
с. Гордино,  ул. Мира,  д. 31 </t>
  </si>
  <si>
    <t xml:space="preserve">ООО «Боринское», Афанасьевский р-н,
дер.  Борины </t>
  </si>
  <si>
    <t>СПК-КООПХОЗ, «Надежда» Белохолуницкий раойн,
дер.  Гуренки</t>
  </si>
  <si>
    <t>ООО «МакДом», г. Белая Холуница,
ул. Коммунаров,  д. 77</t>
  </si>
  <si>
    <t>ООО «Белфор», г. Белая Холуница,
ул. Глазырина,  д. 122</t>
  </si>
  <si>
    <t>ООО «Суворовское», Белохолуницкий р-н,
с. Всехсвятское</t>
  </si>
  <si>
    <t>СПК «Быданово», Белохолуницкий р-н,
дер.  Быданово</t>
  </si>
  <si>
    <t>СПК «Им. Кирова», Белохолуницкий р-н,   дер.  Ракалово</t>
  </si>
  <si>
    <t>ООО «ДОК», г. Белая Холуница,
ул. Набережная,  д. 44</t>
  </si>
  <si>
    <t>СПК «Луч», Белохолуницкий р-н,
дер.  Федосята</t>
  </si>
  <si>
    <t>ООО ПКП «Алмис»,   договор аренды 2-2,
г. Киров,  ул. Герцена,  д. 21</t>
  </si>
  <si>
    <t>ИП Шуплецов А.Л., Нагорский р-н,
дер.  Шевырталово,  ул. Солнечная,  д. 2</t>
  </si>
  <si>
    <t>ООО «Белохолуницкий лесхоз»,
г. Белая Холуница,
ул. Парковая,  д.19</t>
  </si>
  <si>
    <t>ООО «Лестехснаб плюс», Белохолуницкий участок,  г. Белая Холуница,
ул. Юбилейная,  д.18</t>
  </si>
  <si>
    <t>ООО ПКП «Алмис»,   договор аренды 2-14,
г. Белая Холуница,  ул. Парковая,  д. 19</t>
  </si>
  <si>
    <t>ООО ПКП «Алмис»,   договор аренды 2-3,
г. Белая Холуница,  ул. Парковая,  д. 19</t>
  </si>
  <si>
    <t>ООО ПКП «Алмис»,   договор аренды 2-15,
г. Белая Холуница,  мкр-н Сосновка</t>
  </si>
  <si>
    <t>ООО «СПК Пунгино»,
с. Пунгино, ул. Советская,  д. 2</t>
  </si>
  <si>
    <t>ООО «СПК Косино»,
с. Косино,  ул. Юбилейная,  д. 4</t>
  </si>
  <si>
    <t>ООО «Вектор»,
пгт  Верхошижемье, ул. Кирова,  д. 29</t>
  </si>
  <si>
    <t>ООО «Форест»,  пгт  Верхошижемье,
ул. Кирова,  д. 20</t>
  </si>
  <si>
    <t>СПК «Зониха»,
с. Зониха,  ул. Советская, д. 8</t>
  </si>
  <si>
    <t>СХПК «им Кирова»,
пгт  Оричи, ул 40 лет Победы, д. 13</t>
  </si>
  <si>
    <t>ПСПК «Истобенский»,
с. Истобенск,  ул. Первомайская</t>
  </si>
  <si>
    <t>СПК племзавод «Гарский»,
пос. Зенгино, ул. Московская</t>
  </si>
  <si>
    <t>ООО «Дубрава»,
г. Киров,  ул.Герцена, д. 88</t>
  </si>
  <si>
    <t>ООО «Дружба»,
с. Монастырщина,  ул. Садовая, д. 4</t>
  </si>
  <si>
    <t>ООО «Рост», с. Пустоши,
ул. Октябрьская, д. 1</t>
  </si>
  <si>
    <t>ООО «Агрофирма Адышево»,
с. Адышево, ул. Советская, д. 8</t>
  </si>
  <si>
    <t>ООО «Агрофирма Коршик»,
с. Коршик, ул. Зеленая, д. 22</t>
  </si>
  <si>
    <t>СХПК Искра,  дер. Кучелапы</t>
  </si>
  <si>
    <t>ИП Мальцева Л.С,  г. Киров, ул. Маклина</t>
  </si>
  <si>
    <t>СПК Угор,  д. Угор, ул. Советская,  д. 1</t>
  </si>
  <si>
    <t>СПК «Русь» дер. Калачиги,
ул. Школьная, д. 2б</t>
  </si>
  <si>
    <t>ЗАО «Агрофирма Среднеивкино»,
с. Среднеивкино, ул. Молодёжная, д. 1</t>
  </si>
  <si>
    <t>ИП  Садуртинов Р.М,
дер. Виноградово,
 Вятскополянского р-н, Кировская обл.</t>
  </si>
  <si>
    <t>ООО «Лес», пгт  Красная Поляна,
ул. Ямное, д.30. Вятскполянского р-н,
Кировская обл.</t>
  </si>
  <si>
    <t>ООО компания  «ТЕОН»,   610033,
г.Киров,  ул.Московская,  д.122,
ПСПИ с. Кобра</t>
  </si>
  <si>
    <t>ООО «Стройлес»,   612140,  Кировская обл.,  Даровской р-н, пгт Даровской,
ул. Новый Мир, д. 11</t>
  </si>
  <si>
    <t>ООО «Искра»,   612140,  Кировская обл.,  Даровской р-н., пгт  Даровской,
ул. Заречная, д. 1</t>
  </si>
  <si>
    <t>СПК «Коммунизм»,   612173,
Кировская обл.,  Даровской р-н,
с. Красное</t>
  </si>
  <si>
    <t>СПК  «Вонданский»,   612138,
Кировская обл.,  Даровской р-н,
с. Вонданка,  ул. Школьная, д. 5</t>
  </si>
  <si>
    <t>СПК  «Коноваловский»,   612140, 
Кировская обл., Даровской р-н,
дер. Коноваловы</t>
  </si>
  <si>
    <t>АО «Даровское ДЭП  14»,   612140,
Кировская обл.,  Даровской р-н,
пгт  Даровской,  ул. Зеленая, д. 27</t>
  </si>
  <si>
    <t>АО «Нововятский лесоперерабатывающий комбинат»,   г. Киров,  Нововятский р-н,
ул. Советская, д. 28</t>
  </si>
  <si>
    <t>СПК «Восход»,   Белохолуницкий р-н,
с. Полом,  ул. Энгельса, д. 40</t>
  </si>
  <si>
    <t>ИП Шуплецов Л.А.,  Белохолуницкийц р-н,
с. Троица,  ул. Лесная, д. 3-2</t>
  </si>
  <si>
    <t>ООО «Белфор»,   г. Белая Холуница,
ул. Глазырина, д. 122</t>
  </si>
  <si>
    <t>ООО ПКП «Алмис»,   г. Киров,
ул. Герцена, д. 21</t>
  </si>
  <si>
    <t>АО «Красный якорь»,   г. Слободской,
ул. Советская, д. 132</t>
  </si>
  <si>
    <t>ИП Ефремова С.М.,  г. Кирс,
ул. Широнина, д. 10-53</t>
  </si>
  <si>
    <t>ИП Аботуров С.В.,  г. Белая Холуница,
ул. Глазырина, д. 130-3</t>
  </si>
  <si>
    <t>ИП Пятков А.А.,  г. Белая Холуница,
ул. Школьная, д. 11</t>
  </si>
  <si>
    <t>СПК   имени Свердлова, Фаленский р-н,
Кировска обл.</t>
  </si>
  <si>
    <t xml:space="preserve">ООО «Суна» с. Верхосунье,  ул. Ленина,
д. 37 «Б», Фаленский р-н,
Кировская обл. </t>
  </si>
  <si>
    <t>ООО Агрофирма «Талица», с. Талица,
ул. Ленина,  д. 3</t>
  </si>
  <si>
    <t>СПК ПЗ «Новый», с. Суна,  Зуевский р-н,
Кировская обл.</t>
  </si>
  <si>
    <t>ИП Поп Николай Николаевич,
с. Мухино</t>
  </si>
  <si>
    <t xml:space="preserve">ИП Пятков А.А.,  г. Белая Холуница,
ул. Школьная,  д.11 </t>
  </si>
  <si>
    <t>ООО «Реверс»,   г. Киров,  ул. Ленина, 
д. 127 а,  офис 17</t>
  </si>
  <si>
    <t>ООО «Шуплецов»,   Верхнекамский р-н,
г. Кирс,  ул. Ленина,  д. 86</t>
  </si>
  <si>
    <t xml:space="preserve">ООО «Лойнолеспром»,   Верхнекамский р-н,
с. Лойно,  ул. Большевиков,  д. 8. </t>
  </si>
  <si>
    <t>ООО «Созимлес»,   Верхнекамский р-н,
пос. Созимский,  ул. Набережная, д.  23-7</t>
  </si>
  <si>
    <t>ООО ДОК «Камский»,   Верхнекамский р-н,
пгт  Светлополянск,  ул.Новая,  д. 23</t>
  </si>
  <si>
    <t>ООО «Вятский деревообрабатывающий комбинат»,
г. Кирс,  ул. Ленина,  д. 74</t>
  </si>
  <si>
    <t>СХПК «Актив»,  Кировская обл.,
Кикнурский р-н,   с. Чаща</t>
  </si>
  <si>
    <t>ИП Бажин А.М., Кировская обл.,
Кикнурский р-н,   д. Бажино,  д. 35</t>
  </si>
  <si>
    <t>ООО «Вяткалесстрой» ст. Просница</t>
  </si>
  <si>
    <t>ООО «Партнер» с. Полом</t>
  </si>
  <si>
    <t>ИП Ефремова С.М.</t>
  </si>
  <si>
    <t xml:space="preserve">ООО «Вятский фонерный комбинат» </t>
  </si>
  <si>
    <t>ИП Давтян А.В.</t>
  </si>
  <si>
    <t>ООО «Лесной комплекс»,
Котельничский р-н, дер. Пузырёнки</t>
  </si>
  <si>
    <t>ООО «Теон», Котельничский р-н,
дер. Пузырёнки</t>
  </si>
  <si>
    <t>ООО «Чистополье-лес», Котельничский р-н,
с. Чистополье</t>
  </si>
  <si>
    <t>ООО «Кордон», Котельничский р-н,
кордон Щенниковский</t>
  </si>
  <si>
    <t>СПК  «Гигант», Котельничский р-н,
дер. Шалеевщина</t>
  </si>
  <si>
    <t>ООО СХП «Исток», Котельничский р-н,
д. Шалеевщина</t>
  </si>
  <si>
    <t>СПК «Котельничский», Котельничский р-н,
пос. Карпушино</t>
  </si>
  <si>
    <t>СПК  «Искра», Котельничский р-н,
пос.Ленинская Искра</t>
  </si>
  <si>
    <t>СПК «Ударник», Котельничский р-н,
с. Козловаж</t>
  </si>
  <si>
    <t>СПК  «Наша Родина», Котельничский р-н,
дер. Родичи</t>
  </si>
  <si>
    <t>СПК «Заря»,  Котельничский р-н,
с. Молотниково</t>
  </si>
  <si>
    <t>СПК» Двуречье»,  Котельничский р-н,
с. Екатерина</t>
  </si>
  <si>
    <t xml:space="preserve">СПК «Луч», Котельничский р-н,
с. Макарье      </t>
  </si>
  <si>
    <t>СПК  «Колос», Котельничский р-н, 
с. Сретенье</t>
  </si>
  <si>
    <t>ООО «Лес»,  Котельничский р-н,
дер. Парюг</t>
  </si>
  <si>
    <t>ООО СХП «Правда», Котельничский р-н, 
с. Чистополье</t>
  </si>
  <si>
    <t>ИП Худяков И.Н.,  Котельничский р-н,
с. Макарье</t>
  </si>
  <si>
    <t>ИП Чернавин Е.А., Котельничский р-н,
дер. Шалеевщина</t>
  </si>
  <si>
    <t>ИП Глушков Н.Н., Котельничский р-н,
с. Вишкиль</t>
  </si>
  <si>
    <t>ИП Зыков С.А., Котельничский р-н,
дер. Зайцевы</t>
  </si>
  <si>
    <t>ФГБУ «ГПЗ Нургуш»,  Котельничский р-н,
с. Боровка</t>
  </si>
  <si>
    <t>ЗАО «Заречье», дер. Березник</t>
  </si>
  <si>
    <t>СПК  «Знамя Ленина»,
дер. Большой Перелаз</t>
  </si>
  <si>
    <t>ООО «Санаторий «Лесная Новь»
им. Ю.Ф. Янтарева, пгт  Нижнеивкино</t>
  </si>
  <si>
    <t>ИП Назаров В.В., пгт  Лальск,
ул. Володарского, д. 2е-2</t>
  </si>
  <si>
    <t>ООО «Мир», Кировская обл.,
Лузский р-н, дер. Куликово</t>
  </si>
  <si>
    <t>СПК СХА «Лузский»,  Кировская обл.,
Лузский р-н, дер.  Озерская,  ул. Озерная</t>
  </si>
  <si>
    <t>ООО «СтройПоставка», г. Киров,
ул. Пролетарская, д. 25/41</t>
  </si>
  <si>
    <t>ООО «Лузское», г. Луза,
ул. Гоголя,  д.3</t>
  </si>
  <si>
    <t>ООО «Рассвет»,  Кировская обл.,
Лузский р-н , с. Верхне-Лалье</t>
  </si>
  <si>
    <t>ООО «Красный партизан», Кировская обл.,
Лузский р-н, с. Учка</t>
  </si>
  <si>
    <t>ООО «Кедр», г. Киров,
ул. Чернышевского, д. 7</t>
  </si>
  <si>
    <t>ООО «Хольц Хаус»,  Кировская обл.,
Лузский р-н, пл. Труда, д. 1</t>
  </si>
  <si>
    <t>ИП Исупов Ф.Ф., пгт  Кильмезь, 
Кильмезский р-н,  пер. Горького, д. 25</t>
  </si>
  <si>
    <t>ИП Кудряшов Е.П., с. Константиновка,
Малмыжский р-н,  ул. Сосновая, д. 2</t>
  </si>
  <si>
    <t>ООО «Алекс», д. Малая Шабанка,
Малмыжский р-н,  ул. Верхняя, д. 7</t>
  </si>
  <si>
    <t>ООО «Промкомбинат», с. Константиновка,
Малмыжский р-н,  ул. Сосновая, д. 2</t>
  </si>
  <si>
    <t>ООО «Ритм-бис», пгт  Кильмезь,
Кильмезский р-н,  ул. Свободы, д. 12</t>
  </si>
  <si>
    <t>ОАО «Майсклес», 613750,
Кировская обл., Мурашинский р-н,
пос. Безбожник,  ул. Почтовая,  д. 23</t>
  </si>
  <si>
    <t>ООО МЛГ «Исток», 613710,
Кировская обл., г. Мураши,  пер. Южный,
 д. 30</t>
  </si>
  <si>
    <t>ООО МЛГ «Исток», 613710,
Кировская обл., г. Мураши,  пер. Южный,
д. 30</t>
  </si>
  <si>
    <t>ООО компания «ТЕОН», 612155, 
Кировская обл., Даровской р-н,
пос. Бечева</t>
  </si>
  <si>
    <t>ООО «ТРИАЛ»,  613710, 
Кировская обл., г. Мураши,
пер. Южный, д. 30</t>
  </si>
  <si>
    <t>ООО «Джокер»,   613711, 
Кировская обл., г. Мураши,
ул. Халтурина,  д. 6б</t>
  </si>
  <si>
    <t>ООО «Вавилон»,  613710,
Кировская обл., г. Мураши, 
пер. Южный, д. 30</t>
  </si>
  <si>
    <t>ИП Курбатов С. В.,  613722, 
Кировская обл., Мурашинский р-н, 
с. Поломохино</t>
  </si>
  <si>
    <t xml:space="preserve">ИП Бабкина Эмилия Георгиевна; 613451,
 Кировская обл.,  Нолинский р-н, 
пос. Медведок,  ул. Набережная, д. 32а.;
ПСПИ             </t>
  </si>
  <si>
    <t>СХА «Ереминский»,  613461,
Кировская обл.,  Нолинский р-н,
с.  Ерёмино,  ул. Центральная,  д. 16.; ПСПИ</t>
  </si>
  <si>
    <t xml:space="preserve">ООО «Лестехснаб плюс», 21-40,  610046,  Кировская обл.,  г. Киров,
пр Заготзерновский,  д. 8
</t>
  </si>
  <si>
    <t xml:space="preserve">ООО «ВяткаЛес», Опаринский раион,
с. Молома
</t>
  </si>
  <si>
    <t xml:space="preserve">ООО «Восход», 613814, Опаринский р-н,
дер. Сапоговская
</t>
  </si>
  <si>
    <t>ООО «Авангард»,  613821, Опаринский р-н,
дер. Чалбун</t>
  </si>
  <si>
    <t xml:space="preserve">ООО «Договор 23»,  613810, пгт Опарино,
ул. Стахановская, д. 2
</t>
  </si>
  <si>
    <t>ООО «Зенит»,   612715,  Кировская обл.,  Омутнинский р-н, пос. Лесные Поляны,
ул. Комсомольская,  д. 6а</t>
  </si>
  <si>
    <t>ИП Раков Владимир Викторович,  612740,  Кировская обл.,  Омутнинск,
ул. Юных пионеров,  д. 32</t>
  </si>
  <si>
    <t>АО «Нововятский лыжный комбинат»,   610008,  г. Киров,  Нововятский р-н,
ул. Советская,  д.  28</t>
  </si>
  <si>
    <t>ООО «Угольные технологии»,   610000,
г. Киров,  ул. Московская. д.  27а</t>
  </si>
  <si>
    <t>ООО «Лесовод», пгт Оричи,  ул.Комсомольская,  д. 47</t>
  </si>
  <si>
    <t>ООО «Багатто»</t>
  </si>
  <si>
    <t>ООО «Суводь-Лес», Кировская обл.,  Верхошижемский р-н,   дер. Шипичата</t>
  </si>
  <si>
    <t xml:space="preserve">ИП Овсянников Ю.Л., Кировская обл.,  Верхошижемский р-н ,   с. Мякиши </t>
  </si>
  <si>
    <t>ИП Терехов И.А.,  Кировская обл.,  Верхошижемский р-н ,   с. Верхолипово</t>
  </si>
  <si>
    <t>ООО «Шик-плюс», Кировская обл.,  Оричевский р-н , Стрижевский карьер</t>
  </si>
  <si>
    <t>ООО «Алекс»,  пгт Верхошижемье,
дер. Исуповы</t>
  </si>
  <si>
    <t>ООО компания «Теон», Орловский р-н,
дер. Хохловы</t>
  </si>
  <si>
    <t>ООО «Балчуг плюс», Орловский р-н,
дер. Назаровы</t>
  </si>
  <si>
    <t>ООО «Родник», Орловский р-н,
дер. Моржи</t>
  </si>
  <si>
    <t>ООО «Кленовицкое»,   Орловский р-н,  
дер. Салоницыны</t>
  </si>
  <si>
    <t>ООО компания «Теон», Доровской р-н, 
пос. Бурденок</t>
  </si>
  <si>
    <t>ООО компания «Теон», Доровской р-н,
пос. Бурденок</t>
  </si>
  <si>
    <t>СХ ЗАО «Тохтинское», Орловский р-н, 
с. Тохтино</t>
  </si>
  <si>
    <t>ООО «Карьер-Пагинка»</t>
  </si>
  <si>
    <t>ООО «Вятка-Лес»,   г. Кирс,
ул. Орджоникидзе, д. 1</t>
  </si>
  <si>
    <t>ООО «Созим лес»,   пос. Созимский,  ул.Набережная,  д. 32</t>
  </si>
  <si>
    <t>ООО «Лесинвест», пгт  Санчурск,
ул. Зевахина, д. 84</t>
  </si>
  <si>
    <t>ООО «Агропромснаб», Кировская обл.,
пгт Свеча,  ул. Лесная,  д. 8</t>
  </si>
  <si>
    <t xml:space="preserve">СПК «Масленки», передача прав 
ООО «Евро-Люкс» </t>
  </si>
  <si>
    <t>ООО «Мида Лес»,   с.  Синегорье,
ул. Гаражная,  д. 2</t>
  </si>
  <si>
    <t>ИП Сулейманов А.С.,   с.  Синегорье,
 ул. Набережная</t>
  </si>
  <si>
    <t>ООО «Вятский фанерный комбинат», 
г. Киров</t>
  </si>
  <si>
    <t>ООО «Трейд»,   г. Нововятск, 
ул. М.Гвардии,  д. 10</t>
  </si>
  <si>
    <t>ООО «КИТ»,  дер.  Качонки,
Нагорского р-н а</t>
  </si>
  <si>
    <t>ЗАО «Верхошижемская МСО», 
пгт  Верхошижемье, 
 ул. Восточная,  д. 24</t>
  </si>
  <si>
    <t>ООО «Партнер-групп»,   г. Советск, 
ул. Строителей,  д. 27</t>
  </si>
  <si>
    <t>СПК «Вектор»,   Арбажский р-н ,
дер.  Гулины,  ул. Молодежная,  д. 11</t>
  </si>
  <si>
    <t>СПК «Рассвет»,   Арбажский р-н ,
дер.  Мосуны,   ул. Весенняя,  д. 18</t>
  </si>
  <si>
    <t>ООО «Дружба»,   пгт  Арбаж,  ул. Победы,        д. 4</t>
  </si>
  <si>
    <t>ИП Машковцев,  пгт Верхошижемье, 
ул. Агрохимиков, д. 21</t>
  </si>
  <si>
    <t>ИП Кирилловых Э.С.,  Советский р-н,
с.  Суводь</t>
  </si>
  <si>
    <t>ПК «Агролес», Советский р-н,  с.  Суводь</t>
  </si>
  <si>
    <t>ОАО «Жильё», Советский р-н,  с.  Ситемка</t>
  </si>
  <si>
    <t>ОАО «Феникс», г. Советск,  ул. К. Либкнехта,  д. 35 «б»</t>
  </si>
  <si>
    <t>ИП Патрушев А.И. г. Советск,
 ул. Строителей,  д. 27,  пос. Новый</t>
  </si>
  <si>
    <t>ИП Кошкин С.Г., г. Советск-3,
ул. Заводская,  д. 1</t>
  </si>
  <si>
    <t>ИП Толмачёв О.М., Советский р-н,
дер. Самоделкино</t>
  </si>
  <si>
    <t>ИП Толмачёв О.М., Советский р-н, 
дер.  Самоделкино</t>
  </si>
  <si>
    <t>ИП Толмачёв О.М., Советский р-н,
дер.  Самоделкино</t>
  </si>
  <si>
    <t>ИП Никулин Д.Н., г. Советск.
ул. Строителей,  д. 29</t>
  </si>
  <si>
    <t>ОАО «Мокинское», Советский р-н, 
 с.  Мокино</t>
  </si>
  <si>
    <t>ООО ПКП «Алмис», Советский р-н,
с.  Суводь</t>
  </si>
  <si>
    <t xml:space="preserve">ООО «Надежда» </t>
  </si>
  <si>
    <t xml:space="preserve">МУП «Чуваши» </t>
  </si>
  <si>
    <t xml:space="preserve">СПК «Земледелец» </t>
  </si>
  <si>
    <t xml:space="preserve">ООО СХП «Елгань» </t>
  </si>
  <si>
    <t xml:space="preserve">ООО «Восток» </t>
  </si>
  <si>
    <t xml:space="preserve">ООО «Союз» </t>
  </si>
  <si>
    <t xml:space="preserve">ООО «Форест» </t>
  </si>
  <si>
    <t xml:space="preserve">ООО АПК «Агролес» </t>
  </si>
  <si>
    <t>ИП Мамонова Е.В.</t>
  </si>
  <si>
    <t>Колхоз «Красное знамя»</t>
  </si>
  <si>
    <t>ООО «ЛесТорг», 610035,  Кировская обл., 
г. Киров,  ул. Пугачева,  д. 3</t>
  </si>
  <si>
    <t>ООО «Крона», 610035,  Кировская обл., 
г. Киров,  Солнечный прооезд,  д. 8</t>
  </si>
  <si>
    <t>ООО «Богородское», 610002,  Кировская обл.,  г. Киров,  ул. Молодой Гвардии,  
д. 4/11</t>
  </si>
  <si>
    <t>ООО «Партнер»,  613010,  Кировская обл.,  Кирово-Чепецкий р-н ,   с.  Полом,
ул. Петра Родыгина,  д. 1</t>
  </si>
  <si>
    <t xml:space="preserve">ООО «Каскад» </t>
  </si>
  <si>
    <t>ОАО «Загарскагромаш» с. Загарье,
ул. Кирова, д. 2</t>
  </si>
  <si>
    <t>ИП Потапов Анатолий Дмитриевич,
ул. Первомайская, д. 18.</t>
  </si>
  <si>
    <t>ЗАО «Красный якорь», пгт Юрья</t>
  </si>
  <si>
    <t xml:space="preserve">ЗАО «Красный якорь», пгт Юрья,
ул. Карла Маркса </t>
  </si>
  <si>
    <t>ООО «Вятский лес»</t>
  </si>
  <si>
    <t>ИП Вяткин А.И.</t>
  </si>
  <si>
    <t>ООО «Стимул»,   пгт  Кикнур,  ул.Ленина,
д. 56</t>
  </si>
  <si>
    <t xml:space="preserve">ООО «Экоснаб»,   с. Каракша,
 ул. Первомайская, д. 18        ,   </t>
  </si>
  <si>
    <t>ООО «Вотчина»,   с. Никола,
 ул. Молодежная, д. 1</t>
  </si>
  <si>
    <t>ООО «Чистая энергия»</t>
  </si>
  <si>
    <t>ИП Вешняков Николай Александрович</t>
  </si>
  <si>
    <t>Афанасьевское лесничество,  Гординское участковое лесничество: кв.  7ч, 10, 11, 12, 14, 15, 17ч, 20, 21, 23, 24, 64, 65, 66, 73, 74, 75, 77, 78, 79</t>
  </si>
  <si>
    <t>Афанасьевское лесничество,  Борское участковое лесничество: кв.  1 — 5, 12 — 16, 23 — 26, 32 — 35, 44 — 46, 65, 87, 94, 96, 99, 100, 102, 106, 108, 114, 115, 118, 120, 127, 133</t>
  </si>
  <si>
    <t>Афанасьевское лесничество,  Гординское участковое лесничество: кв. 47, 48, 57</t>
  </si>
  <si>
    <t>Афанасьевское лесничество,  Бисеровское участковое лесничество: кв. 3, 4, 13, 17, 18, 19, 20, 21, 22, 23, 30, 32, 33, 40</t>
  </si>
  <si>
    <t>Афанасьевское лесничество,  Бисеровское участковое лесничество: кв. 12, 16, 34, 35, 63, 64, 65, 72</t>
  </si>
  <si>
    <t>Афанасьевское лесничество,  Гординское участковое лесничество: кв.  2, 8, 9</t>
  </si>
  <si>
    <t>Афанасьевское лесничество,  Бисеровское участковое лесничество: кв.  1, 2, 5; Афанасьевское участковое лесничество: кв.  68, 69, 104, 105, 106, 109</t>
  </si>
  <si>
    <t>Афанасьевское лесничество,  Афанасьевское участковое лесничество: кв.  39, 40, 52 — 58, 62 — 64</t>
  </si>
  <si>
    <t>Афанасьевское лесничество,  Колычевское участковое лесничество: кв.  34, 36, 39, 40, 42, 44</t>
  </si>
  <si>
    <t>Афанасьевское лесничество,  Гординское участковое лесничество: кв.  45, 54, 67</t>
  </si>
  <si>
    <t>Афанасьевское лесничество,  Борское участковое лесничество: кв.  28, 47, 57, 67, 68</t>
  </si>
  <si>
    <t>Афанасьевское лесничество,  Гординское участковое лесничество: кв.  56, 69, 70, 71, 72, 76ч</t>
  </si>
  <si>
    <t>Афанасьевское лесничество,  Борское участковое лесничество: кв.  95, 98, 107, 109 — 111, 113, 116, 117, 119, 128 — 132</t>
  </si>
  <si>
    <t>Афанасьевское лесничество,  Гординское участковое лесничество: кв.  27, 29, 35, 36, 43, 44, 58, 59</t>
  </si>
  <si>
    <t>ИП Миронов Никита Алексеевич,
г. Киров, пер. Капанский, д. 7, кв.  1</t>
  </si>
  <si>
    <t>Зуевское лесничество: Фаленское сельское участковое лесничество: кв.  1 — 20</t>
  </si>
  <si>
    <t>Верхнекамский р-н,   Кайское лесничество: Камское участковое лесничество: кв. 155,  156,  166 — 169, 171,  172,  182 — 185,  189,  199 — 206,  216 — 223,  134 — 242.</t>
  </si>
  <si>
    <t>Верхнекамский р-н,   Кайское лесничество: Лойнское участковое лесничество: кв. 110,  111,  118,  119,  125 — 128,  136 — 138,  146 — 148,  156 — 158.</t>
  </si>
  <si>
    <t xml:space="preserve">Верхнекамский р-н,   Кайское лесничество: Лойнское участковое лесничество: кв. 98 — 100,  104 — 107,  112 — 115;  
94,  95,  120 — 122,  129 — 132,  139;
140,  149,  150
</t>
  </si>
  <si>
    <t>Верхнекамский р-н,   Кайское лесничество: Ожмеговское участковое лесничество: кв.  64 — 70,  74 — 80,  84 — 90,  97 — 105,  112 — 114</t>
  </si>
  <si>
    <t>ООО «Лесмаркет»,   Афанасьевкий р-н,
пос.Афонята,  д.13, кв. 1</t>
  </si>
  <si>
    <t>Кикнурское лесничество: Кикнурское участковое лесничество: кв.   43, 44, 50ч, 51, 68 — 77, 85</t>
  </si>
  <si>
    <t>Кикнурское лесничество: Кикнурское сельское участковое лесничество: кв.  1 — 5</t>
  </si>
  <si>
    <t>Кикнурское лесничество: Кикнурское сельское участковое лесничество: кв.   25 — 34</t>
  </si>
  <si>
    <t>Кикнурское лесничество: Кокшагское участковое лесничество: кв.    11, 12, 22 — 27, 25 — 39, 43, 44, 49, 50, 52, 55, 61</t>
  </si>
  <si>
    <t>Нагорское лесничество: Заевское участковое лесничество: кв. 232,  236 — 239,  242 — 245</t>
  </si>
  <si>
    <t xml:space="preserve"> Нолинское лесничество,   Медведское участковое лесничество: кв.  27 — 34, 49 — 60, 67 — 80, 88 — 92, 95 — 98, 110 — 114, 116 — 119, 121, 124         </t>
  </si>
  <si>
    <t xml:space="preserve">Нолинское лесничество,   Шварихинское участковое лесничество: кв. 74 — 84,       </t>
  </si>
  <si>
    <t>Нолинское лесничество,   Медведское участковое лесничество: кв.  147 — 150,  154 — 159,  163, 164</t>
  </si>
  <si>
    <t>Шварихинское участковое лесничество: кв.  15 — 17,  34 — 42,  44,  54 — 59,  69 — 73</t>
  </si>
  <si>
    <t>Кырчанское участковое лесничество: кв.  4, 8 — 40</t>
  </si>
  <si>
    <t>Нолинское лесничество,   Нолинское сельское участковое лесничество: кв.  1 — 4, 5ч,  6 — 11, 13ч,  14ч, 15 — 18,  22 — 33, 34ч; Нолинское участковое лесничество: кв.  34 — 40; Татауровское участковое лесничество: кв.  1 — 6, 12 — 15, 17 — 19,  30, 57, 67, 68; Медведское участковое лесничество: кв.  40 — 42, 61 — 66;  Шварихинское участковое лесничество: кв.  24, 31, 33,  46, 48 — 52, 61, 65, 68, 85, 90</t>
  </si>
  <si>
    <t>Нолинское лесничество,   Нолинское сельское участковое лесничество: кв.   1 — 12</t>
  </si>
  <si>
    <t>Нолинское лесничество,   Лудянское сельское участковое лесничество: кв.   1 — 9</t>
  </si>
  <si>
    <t>Нолинское лесничество,   Лудянское сельское участковое лесничество: кв.   1 — 19</t>
  </si>
  <si>
    <t>Нолинское лесничество,   Лудянское сельское участковое лесничество: кв.   1 — 7</t>
  </si>
  <si>
    <t>Нолинское лесничество,   Нолинское сельское участковое лесничество: кв.   1 — 16</t>
  </si>
  <si>
    <t>Нолинское лесничество,   Нолинское сельское участковое лесничество: кв.   1 — 13</t>
  </si>
  <si>
    <t>Нолинское лесничество,   Нолинское сельское участковое лесничество: кв.   1 — 25</t>
  </si>
  <si>
    <t>Нолинское лесничество,   Лудянское сельское участковое лесничество: кв.  1 — 28</t>
  </si>
  <si>
    <t>Нолинское лесничество,   Нолинское сельское участковое лесничество: кв.   1 — 24</t>
  </si>
  <si>
    <t>Нолинское лесничество,   Лудянское сельское участковое лесничество: кв.   1 — 13</t>
  </si>
  <si>
    <t>Нолинское лесничество,   Лудянское сельское участковое лесничество: кв.   1 — 9.</t>
  </si>
  <si>
    <t xml:space="preserve">Омутнинское лесничество,  Чёрнохолуницкое участковое лесничество: кв.  13 — 17,  20 — 22,  65 — 68,  98,  99, 134, 135  </t>
  </si>
  <si>
    <t xml:space="preserve">Омутнинское лесничество,   Песковское участковое лесничество: кв.  6,  11,  22,  28,  30,  35,  50,  53,  64,  104,  105,  110,  112,  130,  149,  151,  152,  159,  163,  171,  1Б — 8Б  и Лупейское участковое лесничество: кв.  13,  19,  26,  49,  50,  52,  56,  78 — 81,  103,  112,  113,  121 </t>
  </si>
  <si>
    <t xml:space="preserve">Омутнинское лесничество,  Чёрнохолуницкое участковое лесничество: кв.  11,  12,  48 — 59  </t>
  </si>
  <si>
    <t xml:space="preserve">Омутнинское лесничество,  Лупейское участковое лесничество: кв.  90,  91,  100,  101,  109 — 111,  119,  120 </t>
  </si>
  <si>
    <t xml:space="preserve">Омутнинское лесничество,  Залазнинское участковое лесничество: кв.  19,  77,  82,  86,  93,  99, 103,  104,  112,  114,  116 — 118,  133,  134,  136,  138,  139,  145 — 147,  157,  183,  184,  188,  189,  190,  191,  198,  199,  200,  213,  214,  215 </t>
  </si>
  <si>
    <t xml:space="preserve">Омутнинское лесничество,  Чёрнохолуницкое участковое лесничество: кв.  255 — 257  </t>
  </si>
  <si>
    <t xml:space="preserve">Омутнинское лесничество,  Залазнинское участковое лесничество: кв.  87,  92,  96,  109,  110,  115,  121 — 125,  129,  130,  135,  140 — 142,  144,  148,  149 и Чёрнохолуницкое участковое лесничество: кв.  251,  252,  260,  261,  271,  276,  277,  280,  281,  288,  293 — 295,  297,  298,  306 — 313,  315,  317,  320 — 322,  332,  335,  337, 338 </t>
  </si>
  <si>
    <t xml:space="preserve">Омутнинское лесничество,  Белореченское участковое лесничество: кв.  94 — 97,  99,  114 — 118,  136,  153 — 155,  157,  174,  177,  178 </t>
  </si>
  <si>
    <t xml:space="preserve">Омутнинское лесничество,   Омутнинское участковое лесничество: кв.  11,  12,  19,  37,  38,  45,  46,  67,  69,  70,  75,  90,  94,  104 — 106,  109,  110,  119,  120,  Белореченское участковое лесничество:  кв.  175,  176,  225,  226 и Залазнинское участковое лесничество: кв. 1,  2,  6,  7, 11,  15,  16,  27,  28,  29,  50,  57,  66 </t>
  </si>
  <si>
    <t xml:space="preserve">ООО «Нолинская лесопромышленная компания»;  613440,  Кировская обл.,
Нолинский р-н,  г. Нолинск, 
ул. Дзержинского, д. 45
</t>
  </si>
  <si>
    <t>СПК «Лудянский»;          613461,
Кировская обл.,  Нолинский р-н,
с.  Лудяна Экономическая, 
ул. Свободы, д. 4.</t>
  </si>
  <si>
    <t>Афанасьевское лесничество,  Пашинское сельское СХК «Прометей»:  кв.  13, 30, 32, 37, 41</t>
  </si>
  <si>
    <t>Афанасьевское лесничество,  Колычевское участковое лесничество: кв.  37, 43; Бисеровское участковое лесничество: кв.  36ч, 37ч, 38ч; Афанасьевское участковое лесничество: кв. 6, 7, 8, 9</t>
  </si>
  <si>
    <t>Афанасьевское лесничество,  Пашинское сельское:  кв.  1, 2, 6 — 8, 10, 13, 15, 18, 20, 21, 23,  — 25, 28, 29, 33, 34, 36, 37, 42 — 46; СХК «Прометей»:  кв.  42, 43, 55 — 60, 62, 64; Афанасьевское сельское:  кв.  1 — 4, 6 — 8, 10, 11, 13, 14, 19 — 21, 23,  — 27, 29 — 32; Гординское участковое лесничество: кв.  80; Пашинское сельское:  кв.  1 — 7, 12 — 25, 27, 28, 30 — 37, 39, 41 — 43, 45 — 52, 55, 56; Афанасьевское сельское:  кв.  1 — 4, 7 — 9, 11; Борское участковое лесничество: кв.  37, 49, 58, 66, 69, 70, 85, 86, 112</t>
  </si>
  <si>
    <t>Афанасьевское лесничество,  Пашинское сельское:  кв.  1 — 5, 7 — 9, 11 — 21, 23 — 37, 39, 41 — 43, 45 — 53, 55, 57, 59, 60</t>
  </si>
  <si>
    <t>Афанасьевское лесничество,  Афанасьевское сельское:  кв.  1 — 4, 6 — 11, 13 — 21; Пашинское сельское:  кв.  1 — 3, 5 — 28</t>
  </si>
  <si>
    <t>Афанасьевское лесничество,  Афанасьевское сельско:  кв.  4 — 29, 32 — 36</t>
  </si>
  <si>
    <t>Афанасьевское лесничество,  Пашинское сельское:  кв.  1 — 23</t>
  </si>
  <si>
    <t>Афанасьевское лесничество,  Пашинское сельское:  кв.  2, 4, 5, 6, 7, 11, 20, 21; Афанасьевское сельское:  кв.  2 — 13, 15 — 19</t>
  </si>
  <si>
    <t>Афанасьевское лесничество,  Афанасьевское сельское:  кв.  1 — 4, 6 — 10, 12 — 14, 16, 20 — 32, 34 — 44</t>
  </si>
  <si>
    <t>Афанасьевское лесничество,  Афанасьевское сельское:  кв.  1 — 7; Борское участковое лесничество: кв.  27</t>
  </si>
  <si>
    <t>Афанасьевское лесничество,  Афанасьевское сельско:  кв.  2, 5 — 33</t>
  </si>
  <si>
    <t>Афанасьевское лесничество,  Афанасьевское сельское:  кв.  1 — 28</t>
  </si>
  <si>
    <t>Афанасьевское лесничество,  Афанасьевское сельское:  кв.  1 — 20</t>
  </si>
  <si>
    <t>Афанасьевское лесничество,  Афанасьевское сельское:  кв.  1 — 9</t>
  </si>
  <si>
    <t>Афанасьевское лесничество,  Пашинское сельское:  кв.  1 — 30</t>
  </si>
  <si>
    <t>Афанасьевское лесничество,  Пашинское сельское:  кв.  1 — 18</t>
  </si>
  <si>
    <t>Афанасьевское лесничество,  Пашинское сельское:  кв.  1 — 19</t>
  </si>
  <si>
    <t>Белохолуницкое лесничество: Белохолуницкое сельское: кв.   1 — 13</t>
  </si>
  <si>
    <t>Белохолуницкое лесничество: Белохолуницкое сельское: кв.   6, 8 — 11,  13 — 19, 21</t>
  </si>
  <si>
    <t>Белохолуницкое лесничество: Белохолуницкое сельское: кв.   1 — 20</t>
  </si>
  <si>
    <t>Орган организация),  место дислокации адрес)</t>
  </si>
  <si>
    <t>р-н  ответственности наименование участкового лесничества)</t>
  </si>
  <si>
    <t>Техника,  оборудование и средства для тушения лесных пожаров единиц)</t>
  </si>
  <si>
    <t>лесопожарные автоцистерны лесопожарные машины)</t>
  </si>
  <si>
    <t>беспилотные летательные аппараты комплексы)</t>
  </si>
  <si>
    <t>пожарные автоцистерны машины)</t>
  </si>
  <si>
    <t>Белохолуницкое лесничество: Белохолуницкое сельское: кв.   1 — 11</t>
  </si>
  <si>
    <t>Белохолуницкое лесничество: Белохолуницкое сельское: кв.   1 — 17</t>
  </si>
  <si>
    <t>Белохолуницкое лесничество: Климковское участковое: кв.   54 — 67, 74 — 87, 94 — 107,  Белохолуницкое участковое: кв.   24 — 28, 33, 34, 140 — 142, 156, 157, 166 — 168</t>
  </si>
  <si>
    <t>Белохолуницкое лесничество: Белохолуницкое сельское: кв.   1 — 10</t>
  </si>
  <si>
    <t>Белохолуницкое лесничество,  Прокопьевское участковое:  кв. 118 — 122</t>
  </si>
  <si>
    <t>Белохолуницкое лесничество: Белохолуницкое участковое: кв.   1 — 3,  Прокопьевское участковое: кв.   48, 58, 59, 80, 94</t>
  </si>
  <si>
    <t>Белохолуницкое лесничество: Белохолуницкое участковое: кв.   4, 12, 13, 92, 113, 122,  Климковское участковое: кв.   118,  Прокопьевское участковое: кв.   53, 73, 75, 81, 93, 108</t>
  </si>
  <si>
    <t>Белохолуницкое лесничество: Климковское участковое: кв.   1 — 23, 43, 123 — 127, 137 — 141, 142, 143, 145 — 156, 159, 162 — 169</t>
  </si>
  <si>
    <t>Белохолуницкое лесничество: Белохолуницкое участковое: кв.   134, 135, 144 — 155, 158 — 165, 169, 170, 172 — 174</t>
  </si>
  <si>
    <t>Верхошижемское лесничество,  Верхошижемское сельское участковое лесничество: кв.  1 — 35</t>
  </si>
  <si>
    <t>Верхошижемское лесничество,  Верхошижемское сельское участковое лесничество: кв.  36 — 48</t>
  </si>
  <si>
    <t>Верхошижемское лесничество,  Верхошижемское сельское участковое лесничество: кв.  49 — 76</t>
  </si>
  <si>
    <t>Верхошижемское лесничество,  Верхошижемское сельское участковое лесничество: кв.  1 — 48</t>
  </si>
  <si>
    <t>Верхошижемское лесничество,  Мякишинское сельское участковое лесничество: кв.  69 — 91</t>
  </si>
  <si>
    <t>Верхошижемское лесничество,  Оричевское сельское участковое лесничество: кв.   1 — 18</t>
  </si>
  <si>
    <t>Верхошижемское лесничество,  Оричевское сельское участковое лесничество: кв.   1 — 20</t>
  </si>
  <si>
    <t>Верхошижемское лесничество,  Шалеговское сельское участковое лесничество: кв.   1 — 14</t>
  </si>
  <si>
    <t>Верхошижемское лесничество,  Шалеговское сельское участковое лесничество: кв.   1 — 15</t>
  </si>
  <si>
    <t>Верхошижемское лесничество,  Адышевское сельское участковое лесничество: кв.   1 — 33</t>
  </si>
  <si>
    <t>Верхошижемское лесничество,  Адышевское сельское участковое лесничество: кв.   1 — 35</t>
  </si>
  <si>
    <t>Верхошижемское лесничество,  Адышевское сельское участковое лесничество: кв.   1 — 15</t>
  </si>
  <si>
    <t>Верхошижемское лесничество,  Адышевское сельское участковое лесничество: кв.   1 — 2, 5 — 9, 11 — 13</t>
  </si>
  <si>
    <t>Верхошижемское лесничество,  Среднеивкинское сельское участковое лесничество: кв.   12 — 61</t>
  </si>
  <si>
    <t>Верхошижемское лесничество,  Среднеивкинское сельское участковое лесничество: кв.   62 — 84</t>
  </si>
  <si>
    <t xml:space="preserve">Верхошижемское лесничество,  Среднеивкинское сельское участковое лесничество: кв.   </t>
  </si>
  <si>
    <t>Верхошижемское лесничество,  Адышевское сельское участковое лесничество: кв.   3, 4, 1, 2, 5, 6, 7  Оричевское сельское участковое лесничество: 6, 8, 9, 10, 14, 16, 17</t>
  </si>
  <si>
    <t>Верхошижемское лесничество,  Адышевское сельское участковое лесничество: кв.  7ч (выдела 2ч, 6ч, 7ч, 10ч)</t>
  </si>
  <si>
    <t>Котельничское лесничество,  Иготинское лесничество,  кв.  1 — 13</t>
  </si>
  <si>
    <t>Даровское лесничество,  Кобрское участковое лесничество: кв.  1 — 15, 17, 25, 33, 34, 41, 42,  43, 45, 46,  52 — 58, 61 — 75, 83, 84, 85, 90, 102 — 105, 115</t>
  </si>
  <si>
    <t>Даровское лесничество,  Лукинское  участковое лесничество: кв.  1 — 4, 24, 25, 26, 36, 42 — 45, 60, 61, 62, 83</t>
  </si>
  <si>
    <t>Даровское лесничество,  Лукинское  участковое лесничество: кв.  7 — 10, 16, 20, 27, 31 — 35, 37, 40, 41, 47, 50 — 53, 58, 59, 66 — 68, 81, 82, 94, 97, 98</t>
  </si>
  <si>
    <t>Даровское лесничество,  Красносельское     участковое лесничество: кв.  1, 2, 3, 4, 5, 6, 7,  11, 12, 13, 14, 20, 22, 23</t>
  </si>
  <si>
    <t>Даровское лесничество,  Красносельское     участковое лесничество: кв.  8, 15, 16, 17, 18, 21, 61 — 70</t>
  </si>
  <si>
    <t>Даровское лесничество,  Пиксурское  сельское   участковое лесничество: кв.  33ч. (выд 49, 51)</t>
  </si>
  <si>
    <t>Дубровское Лесничество: Лабазнинское участковое лесничество:  кв. 48,  49, 64, 65, 134, 135,  155,  156,  176,  177,  164,  165,  185,  186</t>
  </si>
  <si>
    <t>Дубровское Лесничество: Иванцевское участковое лесничество: кв. 1 — 27</t>
  </si>
  <si>
    <t>Дубровское Лесничество: Лабазнинское участковое лесничество:  кв. 13,  33,  82,  103,  116,  121,  187</t>
  </si>
  <si>
    <t>Дубровское Лесничество: Лабазнинское участковое лесничество:  кв.  151,  152,  172,  173</t>
  </si>
  <si>
    <t>Дубровское Лесничество: Троицкое участковое лесничество:  кв. 47, 59, 60, 99, 100;  Лабазнинское участковое лесничество:  кв. 25 — 28, 40 — 44, 60, 78 — 81, 91, 95 — 98, 109, 111, 114, 115, 127 — 131, 144, 146 — 150, 166 — 171, 188 — 193; Поломское участковое лесничество:  кв. 1, 3, 4, 7, 8, 16; Троицкое участковое лесничество:  кв. 9, 10, 24, 25, 42, 52, 5365 — 67, 77 — 80, 91, 106, 107, 113, 114, 117 — 119;  Лабазнинское участковое лесничество:  кв.  66, 67, 83, 84, 136, 137, 139 — 141, 157 — 163, 178 — 184.</t>
  </si>
  <si>
    <t>Дубровское Лесничество: Троицкое участковое лесничество:  кв.   1 — 6, 8, 11, 12, 14 — 19, 21, 23, 27, 29, 30, 40, 41, 61, 87, 101, 121, 131; Иванцевское участковое лесничество: кв.  1, 4 — 15; 2, 3, 5, 8 — 12, 16 — 31</t>
  </si>
  <si>
    <t>Зуевское лесничество,  Дубовицкое участковое лесничество:  кв. 47, 48, 49, 69, 70, 91</t>
  </si>
  <si>
    <t>Зуевское лесничество: Фаленского сельского участкового лесничества:  кв. 1 — 14</t>
  </si>
  <si>
    <t>Зуевское лесничество, Богородское участковое лесничество: кв. 1 — 3, 5, 7, 8, 11 — 16, 22 — 26, 28 — 31, 38, 39, 41 — 46, 48, 49, 51</t>
  </si>
  <si>
    <t>Зуевское лесничество, Богородское участковое лесничество: кв. 4, 6, 10, 17 — 21, 27, 32 — 37, 52, 53</t>
  </si>
  <si>
    <t xml:space="preserve">Зуевское лесничество: Талицкое сельское участковое лесничество: кв.  1 — 18 </t>
  </si>
  <si>
    <t>Зуевское лесничество,  Мухинское сельское участковое лесничество: кв.  1 — 22</t>
  </si>
  <si>
    <t>Зуевское лесничество,  Зуевское сельское участковое лесничество: кв.  1 — 24</t>
  </si>
  <si>
    <t>Зуевское лесничество,  Мухинское сельское участковое лесничество: кв.  2 — 32</t>
  </si>
  <si>
    <t>Зуевское лесничество Талицкого сельского участкового лесничества: кв.  1 — 22</t>
  </si>
  <si>
    <t>Зуевское лесничество,   Мухинское сельское участковое лесничество</t>
  </si>
  <si>
    <t>Зуевское лесничество,   Талицкое сельское участковое лесничество: кв. 1 — 14</t>
  </si>
  <si>
    <t>Зуевское лесничество,   Талицкое сельское участковое лесничество: кв. 1 — 9</t>
  </si>
  <si>
    <t>Зуевское лесничество,  Мухинское сельское участковое лесничество:  кв.  1 — 23</t>
  </si>
  <si>
    <t>Зуевское лесничество,   Майское сельское участковое: кв.  99 — 146</t>
  </si>
  <si>
    <t>Зуевское лесничество,   Майское сельское участковое: кв.  1 — 98</t>
  </si>
  <si>
    <t>Зуевское лесничество,  Мухинское сельское участковое лесничество:  кв.  1 — 11</t>
  </si>
  <si>
    <t>Зуевское лесничество: Талицкое сельское участковое лесничество: кв.  1 — 35</t>
  </si>
  <si>
    <t>Зуевское лесничество, Талицкое сельское: 
кв. 1 — 27</t>
  </si>
  <si>
    <t>Зуевское лесничество, Фаленское сельское:
 кв. 1 — 22</t>
  </si>
  <si>
    <t>Зуевское лесничество, Фаленское сельское:  
 кв. 1 — 51</t>
  </si>
  <si>
    <t>Зуевское лесничество, Талицкое сельское: 
кв. 1 — 20</t>
  </si>
  <si>
    <t>Зуевское лесничество, Талицкое сельское:
кв. 1 — 32</t>
  </si>
  <si>
    <t>Зуевское лесничество, Талицкое сельское:
кв. 1 — 13,  15 — 22</t>
  </si>
  <si>
    <t>Зуевское лесничество, Зуевское сельское: 
кв.  1 — 30</t>
  </si>
  <si>
    <t>Кикнурское лесничество: Кикнурское участковое лесничество: кв.  40, 41, 45, 52, 53, 55, 64 — 67, 83, 84; Кокшагское участковое лесничество: кв.  68, 70, 73 —   77, 79, 80;         Русско-Краинское участковое лесничество: кв.  22, 23, 27, 28, 43, 48, 52 — 54, 63 — 66</t>
  </si>
  <si>
    <t>Кикнурское лесничество: Кикнурское участковое лесничество: кв.  1 — 7, 9, 10, 12 — 15, 17 — 24, 26 — 35, 38, 39;          Русско-Краинское участковое лесничество: кв.  1 — 13</t>
  </si>
  <si>
    <t>Кикнурское лесничество: Кикнурское участковое лесничество: кв.   78 — 81, 89 — 91, 94, 96 — 102, 114 — 118; Кокшагское участковое лесничество: кв.   40 — 42, 44 — 47; Русско-Краинское участковое лесничество: кв.   31 — 36, 38, 42, 49, 50, 57 — 59, 61, 62</t>
  </si>
  <si>
    <t>Кикнурское лесничество: Кикнурское сельское участковое лесничество: кв.  6 — 11; Русско-Краинское участковое лесничество: кв.   72</t>
  </si>
  <si>
    <t>Кикнурское лесничество: Кикнурское сельское участковое лесничество: кв.   46, 47; Русско-Краинское участковое лесничество: кв.   45, 56</t>
  </si>
  <si>
    <t>Кильмезское лесничество,  Троицкое участковое лесничество: кв.  122, 123,  124, 126, 127, 128, 129, 130, 132, 133, 134, 135</t>
  </si>
  <si>
    <t>Кильмезское лесничество,  Троицкое участковое лесничество: кв. 89, 90, 
94 — 96, 110 — 114, 116 — 118</t>
  </si>
  <si>
    <t>Кильмезское лесничество,  Троицкое участковое лесничество: кв. 1, 2, 3, 4, 10,  11, 12, 13, 48, 49, 50, 97, 98, 99, 100, 101, 102, 103, 104, 105, 106, 107,  108, 109</t>
  </si>
  <si>
    <t>Кильмезское лесничество,  Южное сельское участковое лесничество: 
кв.   1, 2, 3, 4, 5, 6, 7, 8, 9, 10</t>
  </si>
  <si>
    <t>Кильмезское лесничество,  Южное сельское участковое лесничество: 
кв.  1, 2, 3, 4, 5, 6, 7, 8, 9, 10, 11, 12, 13, 15, 17, 18, 19, 20</t>
  </si>
  <si>
    <t>Кильмезское лесничество,  Микваровское участковое лесничевство: кв.  115,  116, 123, 124, 125, 126, 127, 133, 134, 135, 141, 142, 143, 144, 147</t>
  </si>
  <si>
    <t>Кильмезское лесничество,  Южное сельское участковое лесничество:  
кв. 1, 3, 5, 6, 8, 9, 10</t>
  </si>
  <si>
    <t>Лузское лесничество,  Папуловское участковое лесничество: кв.  59, 60, 61</t>
  </si>
  <si>
    <t>Лузское лесничество,  Аникинское участковое лесничество: кв.   1 — 4,  19 — 27,  37 — 40,  54 — 55,  65</t>
  </si>
  <si>
    <t>Лузское лесничество,  Вымское участковое лесничество: кв.  11 — 14,  1, 2, 22Ч, 23</t>
  </si>
  <si>
    <t>Лузское лесничество,  Лузское сельское участковое лесничество: кв.   1 — 67</t>
  </si>
  <si>
    <t>Лузское лесничество,  Папуловское сельское участковое лесничество: кв.   1 — 77</t>
  </si>
  <si>
    <t>Лузское лесничество,  Лальское сельское участковое лесничество: кв.  1 — 41</t>
  </si>
  <si>
    <t>Лузское лесничество,  Папуловское сельское участковое лесничество: кв.   1 — 101</t>
  </si>
  <si>
    <t>Лузское лесничество,  Лузское сельское участковое лесничество: кв.   1 — 21</t>
  </si>
  <si>
    <t>Лузское лесничество,  Вымское участковое лесничество: кв.   8,  24 — 28</t>
  </si>
  <si>
    <t>Опаринское участковое лесничество:  кв. 1 — 3,  5,  6,  16 — 22,  49 — 53,  73,  74,  82 — 84,  92,  96,  98,  99,  107,  109,  111 — 115</t>
  </si>
  <si>
    <t>Орловское лесничество,  Соловецкое участковое лесничество: кв. 1, 5 — 7, 12, 14, 15, 62, 93, 99,  Халтуринское участковое лесничество: кв.  41 — 45</t>
  </si>
  <si>
    <t xml:space="preserve">Кирово-Чепецкое лесничество, Поломское участковое лесничество: кв. 57 — 61,  63 — 66, 73, 74, 76 — 91, 81 — 84, 86 — 89
</t>
  </si>
  <si>
    <t>Кирово-Чепецкое лесничество, Заречное участковое лесничество: кв. 1 — 4, 12, 13, 22, 23, 25, 30 — 36, 38, 47 — 49, 59, 60
Поломское участковое лесничество: кв. 32 — 35, 46, 47, 49 — 54, 56, 67 — 72, 90 — 96
Филипповское участковое лесничество: кв. 24, 29, 36 — 40, 44, 45, 50 — 52, 68, 71 — 76, 78, 87 — 92, 110 — 112, 124</t>
  </si>
  <si>
    <t>Кирсинское лесничество,  Кирсинское участковое лесничество: кв.  4 — 13, 17 — 23, 38, 41, 42, 61, 62 , Барановское участковое лесничество: кв.  22, 23, 32, 33, 36,  37, 40, 43, 44, 47, 48, 51, 52, 56ч, 61, 62, 70 — 72, 81, 82, 96, 97,  101 — 104, 109 — 111</t>
  </si>
  <si>
    <t xml:space="preserve">Кирсинское лесничество,  Пещерское участковое лесничество: кв. 60 — 67, 71 — 76, 78 — 84, 86 — 91 </t>
  </si>
  <si>
    <t>Кирсинское лесничество,  Пещерское участковое лесничество: кв. 25 — 29, 39 — 43, 51 — 55, 36 — 38, 49, 50 п</t>
  </si>
  <si>
    <t xml:space="preserve">Кирсинское лесничество,  Барановское участковое лесничество: кв. 1, 3 — 8, 10 — 19, 24 — 26, 34, 35 </t>
  </si>
  <si>
    <t>Кирсинское лесничество,  Кирсинское участковое лесничество: кв.  102 — 105, 110, Барановское участковое лесничество: кв.  50, 59, 60, 67 — 69, 76 — 80, 86 — 94, 98 — 100, 106, 107</t>
  </si>
  <si>
    <t xml:space="preserve">Кирсинское лесничество,  Пещерское  участковое лесничество: кв.  5, 8 — 10, 17, 18 </t>
  </si>
  <si>
    <t>Кирсинское лесничество,  Барановское участковое лесничество: кв.  95, 105,  108,  112 — 118</t>
  </si>
  <si>
    <t>Кирсинское лесничество,  Барановское участковое лесничество: кв. 45, 46, 54,  55,  58, 64 — 66, 75, 85</t>
  </si>
  <si>
    <t>Котельничское лесничество,  Ежихинское лесничество:  кв.  1 — 20, 30 — 35</t>
  </si>
  <si>
    <t>Котельничское лесничество,  Щенниковское лесничество:  кв.  63 — 69, 78 — 81, 90 — 93, 105</t>
  </si>
  <si>
    <t>Котельничское лесничество,  Макарьевское сельское : кв.  1 — 13</t>
  </si>
  <si>
    <t>Котельничское лесничество,  Котельничское сельское кв.  1 — 27</t>
  </si>
  <si>
    <t>Котельничское лесничество,  Котельничское сельское: кв.     1 — 11</t>
  </si>
  <si>
    <t xml:space="preserve">Котельничское лесничество,  Котельничское сельское: кв.  1 — 8 </t>
  </si>
  <si>
    <t>Котельничское лесничество,  Котельничское сельское: кв.  1 — 9</t>
  </si>
  <si>
    <t>Котельничское лесничество,  Макарьевское сельское: кв.  1 — 41</t>
  </si>
  <si>
    <t>Котельничское лесничество,  Макарьевское сельское: кв.  1 — 31</t>
  </si>
  <si>
    <t>Котельничское лесничество,  Макарьевское сельское: кв.  1 — 30</t>
  </si>
  <si>
    <t>Котельничское лесничество,  Котельничское сельское: кв. 1 — 37</t>
  </si>
  <si>
    <t xml:space="preserve">Котельничское лесничество,  Макарьевское сельское: кв.   1 — 12 </t>
  </si>
  <si>
    <t>Котельничское лесничество,  Котельничское сельское: кв.  1 — 37</t>
  </si>
  <si>
    <t>Котельничское лесничество,  Котельничское сельское: кв. 1 — 11</t>
  </si>
  <si>
    <t>Котельничское лесничество,  Черновское сельское: кв.1 — 4, 11, 20, 29</t>
  </si>
  <si>
    <t>Котельничское лесничество,  Чистопольское сельское: кв.  39ч,  40ч</t>
  </si>
  <si>
    <t>Куменское лесничество Куменское сельское участковое лесничество: кв  1 — 15</t>
  </si>
  <si>
    <t>Куменское лесничество,  Плотниковское сельское участковое лесничество:  кв  1 — 35</t>
  </si>
  <si>
    <t>Куменское лесничество Речное участковое лесничество: кв  15 — 108</t>
  </si>
  <si>
    <t>Куменское лесничество,  Речное участковое лесничество: кв.16, 20 — 24, 78, 79, 90, 94 — 99</t>
  </si>
  <si>
    <t>Куменское лесничество,  Верхобыстрицкое сеьское участковое лесничество: кв. 1 — 23</t>
  </si>
  <si>
    <t>Куменское лесничество,  Плотниковское сельское участковое лесничество: кв. 1 — 19</t>
  </si>
  <si>
    <t>Куменское лесничество,  Вожгальское участковое лесничество: кв. 6, 10, 11, 14 — 22</t>
  </si>
  <si>
    <t>Куменское лесничество,  Куменское сельское участковое лесничество: кв. 1 — 13; 1 — 15</t>
  </si>
  <si>
    <t>Куменское лесничество,  Речное участковое лесничество: кв.  26ч</t>
  </si>
  <si>
    <t>Куменское лесничество,  Сунское сельское участковое лесничество:  кв. 18 — 33</t>
  </si>
  <si>
    <t>Куменское лесничество Куменское сельское участковое лесничество: кв. 1 — 12</t>
  </si>
  <si>
    <t>Куменское лесничество,  Сунское сельское участковое лесничество: кв. 1 — 15, 17</t>
  </si>
  <si>
    <t>Мурашинское лесничество,  Бечевское участковое лесничество:  кв.   1 — 14,  Боровицкое сельское участковое: кв.   1 — 3, 5, 6, 13, 14, 26, 34, 36 — 44</t>
  </si>
  <si>
    <t>Мурашинское лесничество,  Боровицкое сельское участковое: кв.   15, 16, 25, 31 — 33, 14, 18, 21 — 26, 28 — 30.</t>
  </si>
  <si>
    <t>Нагорское лесничество: Мулинское участковое лесничество кв. 37, 38, 43,  44.</t>
  </si>
  <si>
    <t xml:space="preserve">Нагорское лесничество: Шевырталовское сельское участковое лесничество:   кв. 1 — 24                                        </t>
  </si>
  <si>
    <t>Нагорское лесничество: Симоновское участковое лесничество: кв. 3, 8, 9, 36,  44, 45, 50, 60, 61, 75, 84, 88, 89, 102 — 106, 109, 113 — 115, 117 — 119; Николаевское сельское участковое лесничество: кв. 1 — 39</t>
  </si>
  <si>
    <t>Немское лесничество, Лобанское,  1 — 2, 7 — 13, 15, 16, 19, 23 — 28, 30 — 36,  38 — 45, 50 — 58, 61 — 70, 73 — 76, 80 — 86,  90 — 92, 95, 98 — 110, 112, 116, 117,  119, 122 — 135, 137, 139 — 144</t>
  </si>
  <si>
    <t>Немское лесничество, Чистопольское участковое лесничество: кв.  25 — 27, 29, 30, 43, 44,  60 — 62, 81 — 83, 90 — 93</t>
  </si>
  <si>
    <t>Немское лесничество,  Осиновское участковое лесничество: кв.  44, 76, 92 — 94, 102 — 104</t>
  </si>
  <si>
    <t>Немское лесничество, Осиновское участковое лесничество: кв.   99 — 101, 130 — 137</t>
  </si>
  <si>
    <t>Немское лесничество, Чистопольское участковое лесничество: кв.  104 — 105, 111 — 112, 115 — 116, 120</t>
  </si>
  <si>
    <t>Немское лесничество, Немское участковое лесничество: кв.  82 — 85, 91 — 94, 96 — 103</t>
  </si>
  <si>
    <t>Немское лесничество, Немское участковое лесничество: кв.  47 — 58, 63 — 67,  73 — 76</t>
  </si>
  <si>
    <t>Немское лесничество, Осиновское участковое лесничество: кв.  59, 62 — 65, 67 — 71, 105 — 115</t>
  </si>
  <si>
    <t>Немское лесничество, Осиновское участковое лесничество: кв.   163 — 168, 192 — 197, 212 — 225</t>
  </si>
  <si>
    <t>Немское лесничество, Осиновское участковое лесничество: кв.   75, 88, 90, 91, 116, 117, 119 — 123, 140, 143 — 149, 169, 172 — 182,  198 — 211</t>
  </si>
  <si>
    <t>Немское лесничество, Чистопольское участковое лесничество: кв.  89, 99 — 101, 103, 106 — 110, 113, 118,  119, 124 — 125, 127, 129 — 132, 134 — 140, 144 — 148, 150 — 163, 166 — 168,  170 — 175</t>
  </si>
  <si>
    <t xml:space="preserve">Омутнинское лесничество,   Омутнинское  сельское участковое лесничество: кв. 33,  34,  36 </t>
  </si>
  <si>
    <t xml:space="preserve">Омутнинское лесничество,  Омутнинское сельское участковое лесничество: кв.  30 — 32,  </t>
  </si>
  <si>
    <t>Оричевское лесничество, Среднеивкинское участковое лесничество: кв.   1 — 7, 11 — 16, 18, 19, 25 — 27</t>
  </si>
  <si>
    <t>Оричевское лесничество, Оричевское участковое лесничество: кв.  27 — 32, 41 — 57, 67, 74, 79</t>
  </si>
  <si>
    <t>Оричевское лесничество, Илганское участковое лесничество:  кв.  1 — 3, 10 — 12, 16, 17, 32, 49, 50, 61 — 63, 74 — 75</t>
  </si>
  <si>
    <t>Оричевское лесничество Коршикское участковое лесничество:  кв.  4</t>
  </si>
  <si>
    <t>Оричевское лесничество, Пищальское участковое лесничество:  кв.   29 — 35, 53 — 56, 72, 73, 94 — 98, 136 — 140, 146 — 150; Быстряговское участковое лесничество: кв.  66, 67, 77, 78, 90, 91, 101 — 104, 121 — 139</t>
  </si>
  <si>
    <t>Оричевское лесничество, Зоновское участковое лесничество: кв. 21 — 24, 79 — 81; Среднеивкинское участковое лесничество: кв.  35, 36, 40 — 42, 45 — 48, 50 — 53, 56 — 60</t>
  </si>
  <si>
    <t>Оричевское лесничество, Быстрицкое участковое лесничество: кв.   69 — 93</t>
  </si>
  <si>
    <t>Оричевское лесничество, Зоновское участковое лесничество: кв.  1 — 9, 11, 15, 16, 28 — 30, 33, 34, 48</t>
  </si>
  <si>
    <t>Оричевское лесничество, Зоновское участковое лесничество: кв.  40 — 42, 51 — 55, 71 — 75, 82</t>
  </si>
  <si>
    <t>Оричевское лесничество, Верхошижемское участковое лесничество: кв.  1 — 31</t>
  </si>
  <si>
    <t>Оричевское лесничество, Верхошижемское участковое лесничество: кв. 62, 66, 70 — 73, 75 — 84</t>
  </si>
  <si>
    <t>Оричевское лесничество, Верхошижемское участковое лесничество: кв.  42, 47, 52, 53, 57 — 59, 63 — 65,  67 — 69, 74</t>
  </si>
  <si>
    <t>Оричевское лесничество, Быстрицкое участковое лесничество: кв.   36</t>
  </si>
  <si>
    <t>Оричевское лесничество Коршикское участковое лесничество:  кв.  42 — 46, 56 — 59</t>
  </si>
  <si>
    <t>Оричевское лесничество, Коршикское участковое лесничество:  кв.  2</t>
  </si>
  <si>
    <t>Оричевское лесничество, Илганское участковое лесничество:  кв.  13, 14, 25 — 30, 39 — 44, 52 — 59, 66 — 69, 73, 76 — 79</t>
  </si>
  <si>
    <t>Оричевское лесничество, Коршикское участковое лесничество:  кв.  4</t>
  </si>
  <si>
    <t>Свечинское лесничество,  Свечинское сельское участковое лесничество:  кв.  1 — 36, Круглыжское сельское участковое лесничество:  кв.  1 — 23</t>
  </si>
  <si>
    <t>Свечинское лесничество,  Шмелевское участковое лесничество: кв.  20, 21, 27 — 30</t>
  </si>
  <si>
    <t>Свечинское лесничество,  Свечинское сельское участковое лесничество:  кв.  1 — 42</t>
  </si>
  <si>
    <t>Свечинское лесничество,  Свечинское сельское участковое лесничество:  кв.  1 — 20</t>
  </si>
  <si>
    <t xml:space="preserve">Свечинское лесничество,  Шмелевское участковое лесничество: кв.  2, 3, 4, 5, Юмское участковое лесничество: кв.  7, 13, 14 </t>
  </si>
  <si>
    <t>Свечинское лесничество,  Круглыжское сельское участковое лесничество:  кв.  1 — 22</t>
  </si>
  <si>
    <t>Свечинское лесничество,  Круглыжское сельское участковое лесничество: кв.  1 — 23</t>
  </si>
  <si>
    <t>Свечинское лесничество,  Круглыжское сельское участковое лесничество: кв.  1 — 10</t>
  </si>
  <si>
    <t>Свечинское лесничество,  Свечинское сельское участковое лесничество:  кв.  1 — 17</t>
  </si>
  <si>
    <t>Свечинское лесничество,  Круглыжское сельское: кв.  1 — 18</t>
  </si>
  <si>
    <t>Свечинское лесничество,  Спасское участковое лесничество: кв.  1 — 78</t>
  </si>
  <si>
    <t>Свечинское лесничество,  Свечинское участковое лесничество: кв.  8, 14 — 17, 23 — 31, 34 — 43</t>
  </si>
  <si>
    <t>Свечинское лесничество,  Юмское участковое лесничество: кв.  2 — 4, 9 — 12, 15 — 21, 27 — 30, 34 — 39, 42 — 46, 50 — 55</t>
  </si>
  <si>
    <t>Свечинское лесничество,  Шмелевское участковое лесничество: кв.  22 — 26, 31 — 36</t>
  </si>
  <si>
    <t xml:space="preserve"> Шабалинское лесничество,  Ленинское участковое лесничество: кв. 77 — 79,  99 — 101,  118 — 122,  129 — 131,  142 — 144,  149,  150,  156 — 161</t>
  </si>
  <si>
    <t>Шабалинское лесничество,  Ленинское участковое лесничество: кв. 1, 6, 7, 36, 37, 38, 50 — 56, 70 — 72</t>
  </si>
  <si>
    <t xml:space="preserve">Шабалинское лесничество,  Черновское участковое лесничество: кв. 8ч, 9ч, 10ч, 12ч, 13ч, 21ч, 23ч, 36, 40, 41ч, 42ч, 43ч44ч, 57, 58 </t>
  </si>
  <si>
    <t>№ 59 от 16.03.2015</t>
  </si>
  <si>
    <t>№ 15-01-05 от 30.03.2015</t>
  </si>
  <si>
    <t>89123712335, (83336) 2-30-95</t>
  </si>
  <si>
    <t>89229308517, (83342) 4-20-48</t>
  </si>
  <si>
    <t>Земли особо охраняемых природных территорий (ООПТ)</t>
  </si>
  <si>
    <t>Все лесничества</t>
  </si>
  <si>
    <t>Фалёнский районный потребительский союз</t>
  </si>
  <si>
    <t xml:space="preserve">8(83337) 2-50-48,
2-64-46  </t>
  </si>
  <si>
    <t>8(83337) 2-62-51,
2-62-29</t>
  </si>
  <si>
    <t>8(83337) 2-01-42, 
2-01-39; 
2-01-37 факс</t>
  </si>
  <si>
    <t>8(83337) 2-01-85</t>
  </si>
  <si>
    <t>8(83337) 2-05-41;
2-05-42</t>
  </si>
  <si>
    <t>8(83337) 2-12-44;
2-01-30 факс</t>
  </si>
  <si>
    <t>(83359) 2-13-30;
2-12-51</t>
  </si>
  <si>
    <t>(83359) 2-11-56;
(83333) 2-12-09</t>
  </si>
  <si>
    <t>(83359) 2-12-03;
(83333) 2-12-83</t>
  </si>
  <si>
    <t>Все участковые лесничества</t>
  </si>
  <si>
    <t xml:space="preserve">Средний класс пожарной опасности насаждений — III. </t>
  </si>
  <si>
    <t>Средние статистические сроки пожароопасного сезона: апрель — октябрь.</t>
  </si>
  <si>
    <t>2. Информация об органах государственной власти, их территориальных подразделениях, осуществляющих организацию тушения лесных пожаров, а также о государственных учреждениях и других организациях, осуществляющих работы по тушению лесных пожаров и осуществлению мер пожарной безопасности</t>
  </si>
  <si>
    <t>ФГКУ «Управление лесного хозяйства и природопользования» Министерства обороны Российской Федерации, 613648, Кировская область, пос. Первомайский, ул. Центральная 19,
Лопатин Яков Геннадьевич (83366) 2-43-40, 89128246006,
Сергеев Степан Николаевич (83366) 2-43-00, 89195250777</t>
  </si>
  <si>
    <t>ООО «Гординский лес»,  
Афанасьевский р-н,  с. Гордино, д. 16-1</t>
  </si>
  <si>
    <t>Афанасьевское лесничество,  Бисеровское участковое лесничество: кв.  1, 2, 8, 9, 14, 15, 24 — 29, 48, 49, 50, 66, 67, 80 — 84, 86 — 91; Афанасьевское участковое лесничество: кв. 34, 35, 36, 37, 38</t>
  </si>
  <si>
    <t>Афанасьевское лесничество,  Борское участковое лесничество: кв.  7 — 11, 17, 18, 20 — 22, 29 — 31, 38, 41 — 43, 53 — 56, 59 — 62, 71, 73 — 75, 82, 90, 93, 6, 19, 36, 39, 40, 48, 50, 51, 52, 63, 64, 72, 
76 — 81, 84, 91, 92; Бисеровское участковое лесничество: кв. 6, 7, 44 — 47, 62</t>
  </si>
  <si>
    <t>Афанасьевское лесничество,  Бисеровское участковое лесничество: кв.  5, 11, 42, 77; Афанасьевское участковое лесничество: кв. 10, 32, 42, 43, 44, 45, 46, 47, 48, 49, 50, 51; Лыткинское участковое лесничество: кв.  17, 18, 19, 23, 24, 26, 30, 32, 38; Колычевское участковое лесничество: кв.  18, 24, 25, 27, 29ч</t>
  </si>
  <si>
    <t>ИП Кытманов Е.А.,   Афанасьевский р-н, 
пгт  Афанасьево,  ул. Парковая, д.  3</t>
  </si>
  <si>
    <t>Афанасьевское лесничество, Афанасьевское участковое лесничество: кв. 4, 11, 12, 19; Колычевское участковое лесничество: кв.  16, 22</t>
  </si>
  <si>
    <t xml:space="preserve">Афанасьевское лесничество,  Афанасьевское участковое лесничество: кв.  65 — 89, 94, 95,
102 — 117 </t>
  </si>
  <si>
    <t>ИП Бузмаков Б.А.,   Афанасьевский р-н,
пгт  Афанасьево,  ул. Чапаева,  д. 20-1</t>
  </si>
  <si>
    <t>СПК «Луч», Афанасьевский р-н, 
дер.  Жарковы</t>
  </si>
  <si>
    <t>СПК «Зарница», Афанасьевский р-н,
дер.  Ивановская</t>
  </si>
  <si>
    <t>СПК «Коньково»,   Афанасьевский р-н,
дер.  Коньково</t>
  </si>
  <si>
    <t>Белохолуницкое лесничество: Климковское:
 кв. 30 — 32, 38 — 42, 52, 53, 157, 158, 160, 161</t>
  </si>
  <si>
    <t>Белохолуницкое лесничество: Белохолуницкое сельское: кв.   1 — 5, 7, 12, 20</t>
  </si>
  <si>
    <t>ИП Козлова Т.Б., Нагорский р-н,
дер. Шевырталово,  ул. Советская,  д. 1а</t>
  </si>
  <si>
    <t>Белохолуницкое лесничество: Белохолуницкое участковое: кв.   17 — 21, 37, 44, 52 — 54, 57,
72 — 78, 88 — 91, 95, 97, 131, 132, 139,  Прокопьевское участковое: кв.   29, 33 — 37, 41 — 45, 49, 54 — 57, 66 — 72, 76 — 79, 86, 87, 95 — 97, 100 — 107, 109, 111, 112, 115 — 117,  Климковское участковое: кв.   36, 37, 45,  Елевское  сельское: кв.   76 — 122</t>
  </si>
  <si>
    <t>Вятско-Полянское лесничество,  Бурецкое участковое лесничество: кв.  1 — 7, 12, 13, 14, 15, 16, 28.</t>
  </si>
  <si>
    <t>Вятско-Полянское лесничество,  Вятско-Полянское участковое лесничество: кв.  42 — 44, 46 — 49, 
52 — 60, 62 — 65, 67 — 70; Вятско-Полянское  сельское: кв. 1, 2, 4, 5</t>
  </si>
  <si>
    <t>Ф/Х «Колосок»,   612147,  Кировская обл.,  Даровской р-н, дер. Кривецкая,
ПСПИ 3-4 км а/д  Даровское — Котельнич</t>
  </si>
  <si>
    <t>Даровское лесничество,  Даровское  сельское   участковое лесничество: кв.   — 18</t>
  </si>
  <si>
    <t>Даровское лесничество,  Даровское  сельское   участковое лесничество: кв. 1 — 30</t>
  </si>
  <si>
    <t>Даровское лесничество,  Красносельское сельское    участковое лесничество: кв. 1 — 73</t>
  </si>
  <si>
    <t>Даровское лесничество,  Красносельское сельское    участковое лесничество: кв. 1 — 40</t>
  </si>
  <si>
    <t>Даровское лесничество,  Красносельское сельское    участковое лесничество:  кв. 1 — 32</t>
  </si>
  <si>
    <t>Даровское лесничество,  Пиксурское сельское   участковое лесничество:  кв.  1 — 21</t>
  </si>
  <si>
    <t>Даровское лесничество,  Даровское  сельское   участковое лесничество:  кв. 1 — 75</t>
  </si>
  <si>
    <t>Даровское лесничество,  Даровское  сельское   участковое лесничество: кв. 1 — 18</t>
  </si>
  <si>
    <t>Даровское лесничество,  Пиксурское сельское   участковое лесничество: кв. 1 — 33</t>
  </si>
  <si>
    <t>Даровское лесничество,  Даровское  сельское   участковое лесничество:  кв. 1 — 32</t>
  </si>
  <si>
    <t>Даровское лесничество,  Даровское  сельское   участковое лесничество:  кв. 1 — 94</t>
  </si>
  <si>
    <t>Даровское лесничество,  Красносельское сельское   участковое лесничество: кв. 1 — 40</t>
  </si>
  <si>
    <t>Даровское лесничество,  Пиксурское сельское   участковое лесничество: кв. 1 — 20</t>
  </si>
  <si>
    <t>СПК  «Восход»,   612160,  Кировская обл.,
Даровской р-н, дер. Хохловщина,
ул. Советская, д. 8а</t>
  </si>
  <si>
    <t>ООО «Исток»,   612133,  Кировская обл., Даровской р-н,
с. Пиксур,  ул. Советская, д. 25</t>
  </si>
  <si>
    <t>ООО «Дружба»,   612162,
Кировская обл., Даровской р-н,
с. Верховонданка,  ул. Кооперативная, д. 4</t>
  </si>
  <si>
    <t>ООО  «Торопово»,   612167,
Кировская обл., Даровской р-н,
с. Торопово,  ул Победы,  д.11</t>
  </si>
  <si>
    <t>ОАО Агр-ма «Маяк»,   612131,  Кировская обл., Даровской р-н, д. Бобровы,
ул. Молодежная, д. 2</t>
  </si>
  <si>
    <t>Колхоз «Заря»,   612140,  Кировская обл.,
Даровской р-н,   пгт  Даровской,
ул. Советская, д. 81</t>
  </si>
  <si>
    <t xml:space="preserve">ООО «Дружба»,   612162,
Кировская обл. Даровской р-н,
с. Красное, ул. Энергетиков,  д. 19 </t>
  </si>
  <si>
    <t>Колхоз «Александровский»,   612164,  Кировская область,  Даровской р-н,
с. Александровское</t>
  </si>
  <si>
    <t>ИП Петров А.В.,  612140,  Кировская обл., Даровской р-н, пгт  Даровской,
ул. Зеленая, д. 2А</t>
  </si>
  <si>
    <t>И. Пупышев А.В.,  Кировская область,  Даровской р-н,
с. Красное,  ул. Набережная,  д. 10</t>
  </si>
  <si>
    <t>АО Нововятский Лесоперерабатывающий Комбинат,  610008, г. Киров,
Нововятский р-н,   ул. Советская,  д. 28, ПСПИ с. Красное</t>
  </si>
  <si>
    <t xml:space="preserve">Дубровское Лесничество: Поломское участковое лесничество: кв. 39, 40, 44; Троицкое участковое лесничество: кв. 26, 32 — 36, 43 — 46, 48, 54,
55 — 58, 69 — 73, 84 — 86, 88, 92, 93, 95, 96, 102, 103, 110 — 112, 122, 124 — 130, 132 — 134; Лабазнинское участковое лесничество: кв. 1 — 5, 8, 9, 11, 16 — 18, 20 — 22, 32, 37, 38, 51 — 53,
55 — 59, 68 — 77, 85 — 90, 92 — 94, 99 — 102,
104 — 108, 110, 112, 113, 117 — 119, 122 — 126,  153, 154, 174, 175; Верхневятское участковое лесничество: кв. 10, 11, 18, 21, 22, 24, 25, 27 — 32, 38 — 42, 53, 57 — 60, 66 — 68, 70 — 71, 72, 82 — 84, 88, 89, 90, 94, 95 </t>
  </si>
  <si>
    <t>ООО «Лестехснаб плюс», г. Киров,
пр. Заготзерновский, д. 8</t>
  </si>
  <si>
    <t>Дубровское Лесничество: Дубровское участковое лесничество:  кв. 41, 42, 49, 50, 51, 57, 58</t>
  </si>
  <si>
    <t>ООО «ЛПК»,   Белохолуницкий р-н,
пос. Каменное,  ул. Школьная, д. 14А</t>
  </si>
  <si>
    <t>Дубровское Лесничество: Дубровское участковое лесничество:  кв. 1 — 5;  Поломское участковое лесничество:  кв.  5,  6,  9,  10,  11,  12,  13,  14,  15,  17; Верхневятское участковое лесничество:  кв. 36,  37,  47 — 51,  61 — 65,  73 — 80,  85 — 87,  91 — 93</t>
  </si>
  <si>
    <t>Дубровское Лесничество: Поломское участковое лесничество:  кв. 35,  36,  38,  43; Дубровское участковое лесничество:  кв. 18,  23,  24</t>
  </si>
  <si>
    <t>Дубровское Лесничество: Поломское участковое лесничество:  кв. 24,  25,  30,  31,  32,  33,  34,  37,  45,  49</t>
  </si>
  <si>
    <t>ООО «Медведь» Кировская обл.,
Богородский р-н, пгт Богородское,  ул.Кирова,  д.16</t>
  </si>
  <si>
    <t>ООО «СХП «Нагорское» Кировская обл.,
Фаленский р-н, 
с. Нагорское,  ул. Труда,  д. 5</t>
  </si>
  <si>
    <t>ООО «Агротехремонт»,  пос. Фаленки,
ул. Колхозная, д. 8-1</t>
  </si>
  <si>
    <t>Фаленский р-н,  Фаленское сельское участковое лесничество: кв. 1 — 44, Сезеневское участковое лесничество: кв.   66, 84, 85, 93</t>
  </si>
  <si>
    <t>СПК «Белая», Кировская обл.,
Фаленский р-н, с. Белая,
ул. Советская, д. 18</t>
  </si>
  <si>
    <t>ИП Аникеев Николай Васильевич,
дер. Филейка,  Фаленский р-н,
Кировская обл.</t>
  </si>
  <si>
    <t>ИП Подскребнев Р.Г.,
ул. Сельская,  д. 2,  пос. Фаленки,
Кировская обл.</t>
  </si>
  <si>
    <t>ООО «Кодру-Импекс», дер. Паньшонки,
Фаленский р-н,  Кировская обл.</t>
  </si>
  <si>
    <t>ООО «Кодру-Импекс», с. Ильинское,
Фаленский р-н,  Кировская обл.</t>
  </si>
  <si>
    <t>ООО «Партнер», с. Полом,  ул. П.Родыгина,
д.1а, Кирово-Чепецкий р-н, 
Кировская обл.</t>
  </si>
  <si>
    <t>СПК ПЗ «Соколовка» пос. Соколовка,
ул. Центральная,  д. 25,
Зуевский р-н, Кировская обл.</t>
  </si>
  <si>
    <t>ИП Оботнтн Н.И.,  Тужинский р-н,
дер. Коврижата.</t>
  </si>
  <si>
    <t>АО «Кай»,   Верхнекамский р-н,
пос.Чус,  ул. Новая,  д.1</t>
  </si>
  <si>
    <t>Верхнекамский р-н,   Кайское лесничество: Чусовское участковое лесничество: кв. 23 — 25,  41 — 45,  58 — 64,  48,  67 — 69,  74 — 83,  85 — 102,   105 — 119,  122 — 136,  140 — 153,  158 — 173,  177 — 179,  181,  182,  184 — 193,  196 — 214,  218 — 220,  222 — 235,  239 — 256,  260 — 265,  267 — 277,  281 — 288,  296,  297; Ожмеговское участковое лесничество: кв. 12  — 18,  29  — 34,  44  —  49,  58 — 63,  71  — 76,
81 —  86,  91 —  96</t>
  </si>
  <si>
    <t>Верхнекамский р-н,   Кайское лесничество: Камское участковое лесничество: кв. 1,  2,  3,  4,  5</t>
  </si>
  <si>
    <t>Верхнекамский р-н,   Кайское лесничество: Камское участковое лесничество: кв. 6  — 102,  104  — 117, 119  — 154; Кайское участковое лесничество: кв. 44 — 46,  59 — 63,  75 — 78,
89  — 91,  103  — 105, 118, 119.</t>
  </si>
  <si>
    <t>Верхнекамский р-н,   Кайское лесничество: Лойнское участковое лесничество: кв.  19 — 21,  24,  25,  28,  29,  32,  33,  36 — 40,  46 — 49; 22,  26,  30,  31,  34,  35,  44; Верхнекамское сельское участковое лесничество: кв.  1,  3,  9,  10,  20,  21</t>
  </si>
  <si>
    <t>Верхнекамский р-н,   Кайское лесничество: Камское участковое лесничество: кв.  157 — 165,  173 — 181,  190,  192 — 198,  207 — 215,
224 — 226,  228 — 233,  243 — 247,  249 — 266,
268 — 271,  273 — 282; Чусовское участковое лесничество: кв.  3 — 7,  11 — 21,  30 — 40,  49 — 57,  70 — 73</t>
  </si>
  <si>
    <t>ФКУ ИК - 3 ИФСИН Россиии по Кировской области,  Верхнекамский р-н, 
пгт  Рудничный</t>
  </si>
  <si>
    <t>Верхнекамский р-н,   Кайское лесничество: Кайское участковое лесничество: кв.  80 — 88,
93 — 100,  108 — 113,  122 — 128,  132 — 134,
137 — 140</t>
  </si>
  <si>
    <t xml:space="preserve"> Кайское лесничество,  Ожмеговское участковое лесничество: кв.  64 — 70,  74 — 80, 84 — 90,
97 — 105, 112 — 114</t>
  </si>
  <si>
    <t>ООО «Стимул», Кировская обл.,
Кикнурский р-н,   пос. Кикнур,
ул. Ленина,  д. 56</t>
  </si>
  <si>
    <t>МУП «Кикнурская ЛТСС», Кировская обл.,
Кикнурский р-н, пос. Кикнур,
ул. Пионерская,  д. 9</t>
  </si>
  <si>
    <t>ИП Журавлев А.Л., Кировская обл.,  Кикнурский р-н,   с. Падерино,
ул. Лесная,  д. 25-2</t>
  </si>
  <si>
    <t>СПК « Кокшага»,   Кировская обл.,
Кикнурский р-н,   с. Кокшага,
ул. Кирова,  д. 5</t>
  </si>
  <si>
    <t>ИП Деминцев Н.П., Кировская обл.,  Кикнурский р-н,   с. Русские Краи,
ул. Комсомольская,  д. 43</t>
  </si>
  <si>
    <t>ОАО «Кикнурский Агроснаб», Кировская обл.,  Кикнурский р-н,
пос. Кикнур,  ул. Восточная, д. 9</t>
  </si>
  <si>
    <t>ООО «Вереск», Кировская обл.,
Кикнурский р-н,   пос. Кикнур,
ул. Гагарина,  д. 15</t>
  </si>
  <si>
    <t>ООО «Викинг», Кировская обл.,
Кикнурский р-н,  пос. Кикнур,
ул. Просвещения,  д. 11</t>
  </si>
  <si>
    <t xml:space="preserve">СПК  «Надежда» </t>
  </si>
  <si>
    <t>Кильмезское лесничество,  Южное сельское участковое лесничество: 
кв.   1, 2, 3, 4, 5, 6, 7;                                                            Микваровское участковое лесничество: кв.  104,  105,  106, 107</t>
  </si>
  <si>
    <t>Кильмезское лесничество,  Южное сельское участковое лесничество: кв. 1, 2, 3, 4, 5, 6</t>
  </si>
  <si>
    <t>Кильмезское лесничество,  Северное сельское участковое лесничество: кв. 1, 2, 3, 4, 5, 6, 7, 8, 9, 10, 11, 12, 13, 14,  15, 16, 17, 18, 19, 20, 21, 22, 23</t>
  </si>
  <si>
    <t xml:space="preserve">Кильмезское лесничество,  Микваровское участковое лесничество: 
кв.   1,  2,  3,  4;
Ломиковское участковое лесничество: кв.   30, 31,  32, 43, 44, 45, 53, 54, 61, 62, 72, 73
</t>
  </si>
  <si>
    <t>Кильмезское лесничество,  Селинское участковое лесничество: кв.  5 — 15, 20, 24 — 29, 35 — 38,
44 — 48, 55 — 57, 72, 86 — 88, 117 — 118, 
Ломиковское участковое лесничество: кв.  6, 36, 37,  51, 63 — 65, 67 — 71,  
Рыбно-Ватажское участковое лесничество: кв.  1,  2, 3, 11, 12, 20, 40, 41, 45, 46, 62, 64, 70, 71, 88, 94, 115, 116, 144, 146</t>
  </si>
  <si>
    <t xml:space="preserve">Кильмезское лесничество,  Микваровское участковое лесничество: кв.   83, 84,  91, 92
Селинское участковое лесничество: кв.   1, 2, 3, 4, 58,  65, 66, 67, 68
Рыбно-Ватажское участковое лесничество:
кв. 26, 47, 48, 65, 66, 67, 68
</t>
  </si>
  <si>
    <t>Кильмезское лесничество,  Селинское участковое лесничество: кв.  69 — 71, 79 — 85, 98, 99</t>
  </si>
  <si>
    <t xml:space="preserve">Кильмезское лесничество,  Троицкое участковое лесничество: кв.  46, 47, 55, 56,  57, 58, 59, 60, 61;
Микваровское участковое лесничество: кв.  59, 60,  61, 62, 64, 65
</t>
  </si>
  <si>
    <t>Кильмезское лесничество,  Микваровское участковое лесничевство: кв.  8, 9,  10, 11, 12, 18, 19, 20, 33, 38, 39, 40</t>
  </si>
  <si>
    <t>Кильмезское лесничество,  Микваровское участковое лесничевство: кв.  13, 14,  21, 22, 117, 128, 129, 136, 137, 138, 145, 146, 148, 149, 150</t>
  </si>
  <si>
    <t>Кильмезское лесничество,  Рыбно-Ватажское участковое лесничество: кв. 4 — 6, 29 — 34, 52 — 57, 74 — 79, 100 — 105, 130 — 135</t>
  </si>
  <si>
    <t>Кирово-Чепецкое лесничество, Филипповское участковое лесничество: кв. 7 — 23, 25, 26, 28,
30 — 35, 41 — 43, 53 — 67, 69, 70, 80, 86, 93 — 97, 99 — 101, 107 — 109, 113 — 116, 121 — 123</t>
  </si>
  <si>
    <t>Кирово-Чепецкое лесничество, Поломское участковое лесничество: кв. 1 — 31, 36 — 45,
144 — 146; 
Заречное участковое лесничество: кв. 5 — 11,
17 — 21;
Филипповское участковое лесничество: кв. 102 — 106, 117 — 120, 125, 126</t>
  </si>
  <si>
    <t xml:space="preserve">Кирсинское лесничество,  Кирсинское участковое лесничество: кв.  24, 25ч,  26ч,  27ч, 28ч, 30ч —  33ч, 39,  40, 43,   44ч — 49ч, 50, 51ч, 52ч,  53,  54, 55ч, 56ч, 59, 60, 63, 64ч — 70ч, 73 — 76, 77ч,
78 — 88, 91ч, 92 — 96, 97ч, 98 — 100, 106 — 109, 111,  Барановское участковое лесничество: кв.  9, 20, 21, 27 — 31, 41, 42, 53, 63, 73,  74,  83, 84,
119 — 127; Пещерское участковое лесничество:
кв.  1 — 4, 6, 7, 11 — 16, 19 — 24, 30 — 35, 36ч,
44 — 46, 47ч,  48ч, 56, 57, 58ч, 68 — 77, 85, 92,
94 — 113 </t>
  </si>
  <si>
    <t>ООО «Лесдомстрой»,  Котельничский р-н,
ст. Ежиха,  ул. Новая, д. 50</t>
  </si>
  <si>
    <t>ООО «МПСМ-Вятка», г. Котельнич,
ул.Чапаева, д. 88</t>
  </si>
  <si>
    <t>Котельничское лесничество,  Иготинское лесничество:   кв.  51 — 57, 62, 66 — 73, 75 — 80,     Сюзюмское лесничество: кв.  42 — 49,  Черновское лесничество: кв.  8 — 10, 16, 17, 26 — 28, 37 — 40, 43 — 47,  Щенниковское леничество: кв.   86, 88, 89, 95 — 97, 104, 107 — 109</t>
  </si>
  <si>
    <t>Котельничское лесничество,  Ежихинское лесничество:  кв.  39 — 42, 59 — 63, 78 — 82,
97 — 101, 109, 110, 102 — 106, 111 — 119, 120ч, 121ч, 122ч, 123; Иготинское лесаничество:
кв.  14, 15, 22, 23, 26 — 36, 40, 41, 48 — 50;     Щенниковское лесничество: кв.  19 — 21, 25 — 33, 37 — 45, 49 — 57</t>
  </si>
  <si>
    <t>ООО «Эль-лес»,   г. Котельнич,
ул. Шевченко, д. 2</t>
  </si>
  <si>
    <t>ООО «Леспромхоз», г. Котельнич,
ул. Магистральная, д. 7</t>
  </si>
  <si>
    <t>Котельничское лесничество,  Ежихинское лесничество:  кв. 54 — 58, 73 — 77, 92 — 96</t>
  </si>
  <si>
    <t>Котельничское лесничество,  Вишкильское лесничество: кв.  1 — 10, 14; Макарьевское сельское лесничество: кв.    1 — 36</t>
  </si>
  <si>
    <t>Котельничское лесничество,  Чистопольское лесничество: кв. 18 — 25, 35 — 37, 41, 43, 50ч,
51 — 53, 72, 76</t>
  </si>
  <si>
    <t>Котельничское лесничество,  Щенниковское лесничество: кв.  70 — 77, 94, 98 — 103, 115 — 119</t>
  </si>
  <si>
    <t xml:space="preserve">Котельничское лесничество,  Котельничское сельское: кв.  1 — 13 </t>
  </si>
  <si>
    <t xml:space="preserve">Котельничское лесничество,  Котельничское сельское: кв.  1 — 14 </t>
  </si>
  <si>
    <t>Котельничское лесничество,  Котельничское сельское: кв.  1 — 12</t>
  </si>
  <si>
    <t>ИП Титова ЕС., Кировская обл.,
г. Котельнич</t>
  </si>
  <si>
    <t>ЗАО «Вятка торф»,  Котельничский р-н, 
пос. Комсомольский</t>
  </si>
  <si>
    <t>ООО «Кайланд», г. Котельнич, 
ул. Победы, д. 71</t>
  </si>
  <si>
    <t>Котельничское лесничество,  Вишкильское 28,
32 — 35, 38 — 52, 55 — 65, 68 — 83, 86 — 90, 92, 93, 99, 110</t>
  </si>
  <si>
    <t>ООО «Кумёны-Агролес», пгт  Кумены,
ул. Кирпичная, д. 5</t>
  </si>
  <si>
    <t>Куменское лесничество: Куменское участковое лесничество: кв.   23 — 32,  Вожгальское участковое лесничество: кв.  45, 46,  Верхобыстрицкое участковое лесничество:
кв.  25 — 29, 34 — 37</t>
  </si>
  <si>
    <t>ЗАО ПЗ «Октябрьский», пос. Вичевщина,
ул. Северихина, д. 29</t>
  </si>
  <si>
    <t>ООО ПКФ «ХЦ Лес», пос. Речной</t>
  </si>
  <si>
    <t>ЗАО агрофирма «Дороничи», г. Киров,
пос. Дороничи, ул. Октябрьская, д. 6</t>
  </si>
  <si>
    <t>ООО «Стройконсалтинг», г. Киров,
ул. Спасская, д. 35а</t>
  </si>
  <si>
    <t>СПК «Березниковский», с. Березник,
ул. Молодежная, д. 1</t>
  </si>
  <si>
    <t>СПК ПЗ «Красный Октябрь»,
пос. Краснооктябрьский</t>
  </si>
  <si>
    <t>Куменское лесничество,  Вожгальское участковое лесничество: кв.  28 — 34, 39, 40, Верхобыстрицкое участковое лесничество:
кв.  1 — 5, 13, 14, 43 — 47</t>
  </si>
  <si>
    <t>ООО «Партнер», пгт  Кумены,
ул. Гагарина, д. 42</t>
  </si>
  <si>
    <t>ООО «Вятлес», г. Киров,
 ул. Ленина, д. 76, оф. 407</t>
  </si>
  <si>
    <t>ФБУ Центр реабилитации Фонда социального страхования РФ «Вятские Увалы»,
Кирово-Чепецкий р-н,  с. Бурмакино</t>
  </si>
  <si>
    <t>ФГБУ Управление «Кировмелиоводхоз»,
г. Киров, ул. Воровского, д. 78</t>
  </si>
  <si>
    <t>СПК «Красное Знамя», пгт  Кумены,
ул. Кирова, д. 15</t>
  </si>
  <si>
    <t xml:space="preserve">СПК «Красное Знамя», пгт  Кумены, 
ул. Кирова, д. 15 </t>
  </si>
  <si>
    <t>СПК «Курчум», с. Курчум,
ул. Советская, д. 16</t>
  </si>
  <si>
    <t xml:space="preserve">СПК «Большевик» пос. Большевик,
Сунский р-н </t>
  </si>
  <si>
    <t>ИП «Александров С.Л.»,
пос. Суна, ул. Труда, д. 33</t>
  </si>
  <si>
    <t>ИП Черкасов А.С., г. Луза,
ул. Кирова,  д. 2</t>
  </si>
  <si>
    <t>Куменское лесничество,  Нижнеивкинское участковое лесничество: кв. 1 — 7, 9 — 12, 14 — 19, 21, 23 — 26, 28 — 39, 45 — 47, 52 — 59, 66,
80 — 100</t>
  </si>
  <si>
    <t>Куменское лесничество Куменское сельское участковое лесничество: кв. 10ч,  кв. 11ч</t>
  </si>
  <si>
    <t>Куменское лесничество Плотниковское сельское участковое лесничество: кв. 1 — 19,  Куменское сельское участковое лесничество: кв.  1 — 18,
20 — 22</t>
  </si>
  <si>
    <t>Куменское лесничество,  Верхосунское участковое лесничество: кв.  1 — 8, 11 — 14, 17; кв.  9, 10,
24 — 26, 34, 37, 42 — 44, 46, 47, 49; кв. 18 — 22, 28, 31, 35, 36, 38, 50 — 58, Сунское участковое лесничество: кв. 23, 35, 2, 6, 10, 11, 14 — 16, 19, 20, 24 — 26, 28 — 33, 36, Муринское участковое лесничество: кв.  2, 4, 5, 7, 9 — 16, 18, 25, 27, 31 — 36, 39 — 42</t>
  </si>
  <si>
    <t>ООО «Лузский ЛЗК», Кировская обл.,
 г. Луза,  пл. Труда, д. 1</t>
  </si>
  <si>
    <t>ООО «Колос»,  дер. Папулово,
ул. Центральная,  д. 35</t>
  </si>
  <si>
    <t>СПК СХА «Савинский», дер. Каравайково</t>
  </si>
  <si>
    <t>ООО «Кордон», г. Киров,
ул. Преображенская,  д.111</t>
  </si>
  <si>
    <t>Лузское лесничество,  Христофоровское участковое лесничество: кв.  1 — 67; Аникинское участковое лесничество: кв.   5 — 17, 22 — 35,
41 — 52, 57, 58, 66, 67; Папуловское участковое лесничество: кв.  1 — 16, 22 — 27, 33 — 37, 45 — 49, 57, 58; Вымское участковое лесничество: кв.  9, 10, 16 — 21, 22ч</t>
  </si>
  <si>
    <t>Лузское лесничество,  Лузское сельское участковое лесничество: кв.   1 — 17, 19 — 21,
1 — 14</t>
  </si>
  <si>
    <t>Лузское лесничество,  Лальское сельское участковое лесничество: кв.   1 — 9, 16 — 25,
28 — 39, 44 — 53, 57 — 78; Лальское сельское участковое лесничество: кв.  1 — 50</t>
  </si>
  <si>
    <t>Лузское лесничество,  Лальское участковое лесничество: кв.   4,  5 ч,  6, 7, 8; Лузское участковое лесничество: кв.  7, 8, 9, 15, 23, 24, 72, 74; Христофоровское участковое лесничество: кв.   68, 69; Вымское участковое лесничество: кв.   8,
24 — 28</t>
  </si>
  <si>
    <t>Лузское лесничество,  Папуловское участковое лесничество: кв.   17, 18, 28 — 30, 38 — 42, 50 — 53, 62, 63, 65 — 67; Лальское сельское участковое лесничество: кв.  1 — 17, 20, 27 — 33, 41 — 44,
52 — 54, 56 — 58, 64, 72, 75, 76, 84</t>
  </si>
  <si>
    <t>Малмыжское  лесничество, Плотбищенское участковое: кв.  1ч — 4ч, 19, 28, 29, 33, 37ч, 44, 56, 70 — 72; Дмитриевское  участковое: кв. 13, 19, 20, 28, 34, 35, 44, 45, 48, 56, 58, 60, 62, 63;      Константиновское участковое: кв. 1 — 4, 9, 10,
12 — 14, 16, 25 — 29, 36, 44, 59</t>
  </si>
  <si>
    <t>Малмыжское  лесничество, Плотбищенское участковое:   кв. 9, 10, 20, 21, 22, 25, 34, 35, 36,  38</t>
  </si>
  <si>
    <t>Малмыжское  лесничество, Дмитриевское участковое: кв. 21 — 24, 26, 29, 37, 40 — 43, 46, 47, 49, 59, 61</t>
  </si>
  <si>
    <t>Малмыжское  лесничество, Плотбищенское участковое:    кв.  58 , Мелетское  участковое:         кв.    1 — 5, 11, 12;  Константиновское участковое:   кв. 60 — 63, 72</t>
  </si>
  <si>
    <t>Малмыжское  лесничество, Константиновское участковое:   кв. 43, 45, 46, 47, 57, 58, 68, 69, 70</t>
  </si>
  <si>
    <t>Малмыжское  лесничество, Плотбищенское участковое:    кв.  1ч, 2ч, 5 — 8, 37ч, 50, 15, 17, 18, 39, 40, 41, 48, 49, 52, 59, 61, 65, 66, 67, 68;                       Дмитриевское  участковое : кв.  4, 7, 8, 10, 11, 14, 15</t>
  </si>
  <si>
    <t xml:space="preserve">Малмыжское  лесничество, Плотбищенское участковое:   кв. 11, 12, 23 (ч),  24(ч),  27(ч), 31, 43, 54, 57, 69 ,  Дмитриевское участковое:       кв. 1, 2, 3, 5, 6, 12, 18, 27, 30, 53, 54, 55, 57, 66 — 80,  Константиновское участковое :  кв. 5 — 8, 11, 15, 17 — 24, 30 — 35, 37 — 41, 48 — 55, 64, 65, 67, 71, 74, 76, 77, 78,    Мелетское участковое:  кв. 6, 7,
13 — 17, 20, 21, 24, 26 — 29, 31, 31, Малмыжское участковое:   кв. 1 — 18, 21 — 31, 36 — 45, 51 — 58, 60 — 66, 84 — 121       </t>
  </si>
  <si>
    <t>Мурашинское лесничество,  Стахановское участковое лесничество:  кв.   1 — 16, 19 — 24,
27 — 30, 32, 35, 38, 39 — 42, 43, 44</t>
  </si>
  <si>
    <t xml:space="preserve">Мурашинское лесничество,  Староверческое участковое лесничество:  кв.   1 — 10, 13, 14, 15 </t>
  </si>
  <si>
    <t>ООО «Ланда-лес», пос. Плотбище,
Малмыжский р-н,  ул. Центральная, д. 1а</t>
  </si>
  <si>
    <t>МУП «Староверческий ТЗП», 613700,
Кировская обл., Мурашинский р-н,
пос. Староверческий,  ул. Клубная,  д. 12</t>
  </si>
  <si>
    <t>ООО «Леском», 612140,
Кировская обл.,  пгт. Даровской, 
ул. Лесная,  д.13</t>
  </si>
  <si>
    <t>ООО «Партнер»,   Кирово-Чепецкий р-н , 
с. Полом, ул. Павла Родыгина,  д. 1А</t>
  </si>
  <si>
    <t>Мурашинское лесничество,  Ивановское участвковое лесничество:  кв.  70, 71, 82, 83, 96, 98, 99, 100, 103, 104, 105, 109</t>
  </si>
  <si>
    <t>Мурашинское лесничество,  Ивановское участковое лесничество:  кв.  72 — 78, 84 — 92</t>
  </si>
  <si>
    <t>Мурашинское лесничество,  Боровицкое сельское участковое лесничество:    кв.   4, 7, 8, 10, 17 — 24, 27 — 30, 35</t>
  </si>
  <si>
    <t>Мурашинское сельское участковое лесничество:    кв.   1 — 11, 13,  Боровицкое сельское участковое: кв.   1 — 7,  Ивановскае участковое,  кв. 1 — 24</t>
  </si>
  <si>
    <t>Мурашинское лесничество,  Бечевское участковое лесничество:  кв.  15 — 20, 22 — 43, 44ч, 45 — 56, 60 — 68, 71 — 79</t>
  </si>
  <si>
    <t>Мурашинское сельское участковое лесничество:     кв.   3 — 7, Мурашинское участковое:  кв. 12 — 16</t>
  </si>
  <si>
    <t>Мурашинское лесничество,  16 — 33,  Алексеевское участковое:  кв.   29, 30, 43 — 45,  Мурашинское сельское участковое лесничество:    кв.   5, 13 — 19, 16 — 34,  Мурашинское участковое,  кв.   1 — 7, 17 — 22,  Мурашинское сельское участковое лесничество:  кв.   1, 2, 9.</t>
  </si>
  <si>
    <t>Ивановское участвковое лесничество:  кв.  25, 26, 28, 30 — 33, 37 — 41, 45 — 53, 57 — 61, 65, 66</t>
  </si>
  <si>
    <t>Мурашинское лесничество,  Боровицкое сельское участковое: кв.   1, 2, 5, 6, 8 — 10, 16, 17, 24 — 28, 32, 34, 35,  Боровицкое сельское участковое: 
кв.   1 — 8, 13, 15</t>
  </si>
  <si>
    <t>Мурашинское лесничество,  Боровицкое сельское участковое:   кв.   8, 9, 10, 11, 13, 17, 18, 23, 24, 25, 26, 27, 28, 31 — 41, 44, 51, 52, 55</t>
  </si>
  <si>
    <t>Мурашинское лесничество,  Новожиловское:
кв. 18 — 32, Мурашинское участковое: кв. 23 — 26, 31 — 34 — 36, 46, 47, 58</t>
  </si>
  <si>
    <t>Нагорское лесничество: Николаевское участковое лесничествокв: 1, 30 — 32, 35,  36, 50, 51, 62, 67 — 70, 78 — 80, 92; Мулинское участковое лесничество: кв. 13 — 15, 17, 20, 28 — 30,  35, 36, 39 — 42, 45, 54, 63, 66, 67; Федоровское участковое лесничество: кв. 37, 39, 40, 46 — 51, 55 — 58, 64, 65, 67, 69 — 76, 82 — 87, 90, 93, 94, 103, 117, 123, 126, 127; Симоновское участковое лесничество: кв. 1, 6, 12,  22 — 25, 28, 37 — 39,
52 — 56, 69, 71</t>
  </si>
  <si>
    <t>Нагорское лесничество: Николаевское участковое лесничество: кв. 2 — 10, 14, 24, 26,  29, 33, 37, 39, 42, 44 — 48, 52, 53,  55, 58, 63 — 66, 75;  Мулинское участковое лесничество: кв. кв. 1 — 12,  16, 18, 19, 21 — 27, 31 — 34, 46,  47, 49 — 53, 55, 57, 58, 61, 64,  65, 72, 73, 102, 103; Федоровское участковое лесничество: кв. 38, 41 — 45, 52 — 54, 59 — 63, 66, 68, 77 — 81, 88,  89, 91, 95 — 102, 109; Симоновское участковое лесничество: кв.  2, 4, 5,  7, 10, 11,  13, 14, 21, 26,  27, 29, 30, 40 — 43, 51, 51 — 59, 62, 63, 67, 68, 72 — 74, 77, 78, 87,
95 — 98</t>
  </si>
  <si>
    <t>Нагорское лесничество: Мулинское участковое лесничество: кв. 105 — 107,  56, 62, 79,  80, 85 — 88, 93 — 97, 114, 115,  124, 126 — 128, 131, 133 — 143;  Заевское участковое лесничество:  кв. 57 — 60, 200, 201, 203,  247, 250, 2 — 7, 9 — 11, 13 — 15, 18,  29, 70, 71; Николаевское сельское участковое лесничество: кв. 1 — 5; Верхневятское участковое лесничество: кв. 174 — 176,  193 — 197</t>
  </si>
  <si>
    <t>Нагорское лесничество: Николаевское участковое лесничество: кв. 11 — 13,   43,   56,   57,   59,  76,  77, 93 — 98,  106 — 110</t>
  </si>
  <si>
    <t xml:space="preserve">Нагорское лесничесвто: Николаевское участковое лесничество: кв.  27, 28,  86, 111,  130, 131, 133, 134, 136, 137,  138; Федоровское
участково елесничество: кв.  108, 110, 111; Шевырталовское сельское участковое лесничество: кв. 1 — 20; Николаевское сельское
участковое лесничество: кв. 1 — 20
</t>
  </si>
  <si>
    <t>Нагорское лесничество, Николаевское участковое лесничество:  кв.  118,  121, 122, 123, 124, 125, 126</t>
  </si>
  <si>
    <t>ИП Дударев Сергей Михайлович</t>
  </si>
  <si>
    <t>Нагорское лесничество, Симановское участковое лесничество: кв. 18, 19,  32 — 35, 47 — 49</t>
  </si>
  <si>
    <t>Нагорское лесничество, Верхневятское участковое лесничество: кв. 109 — 143</t>
  </si>
  <si>
    <t xml:space="preserve">Нагорское лесничество, Верхневятское участковое лесничество: кв.  43 — 45; 56 — 69; 98 — 102  </t>
  </si>
  <si>
    <t>Нагорское лесничество, Николаевское участковое сельское лесничество: кв.  1 — 22</t>
  </si>
  <si>
    <t>Нагорское лесничество, Федоровское участковое лесничество: кв.  135, 136, 140, 141</t>
  </si>
  <si>
    <t>Нагорское лесничество, Заевское участковое лесничество: кв. 208, 215 — 223</t>
  </si>
  <si>
    <t>Нагорское лесничество, Федоровское участковое лесничество: кв.  130, 131, 132, 137</t>
  </si>
  <si>
    <t>Нагорское лесничество, Верхневятское участковое лесничество: кв.  30 — 42; 46 — 55</t>
  </si>
  <si>
    <t>Нагорское лесничество, Федоровское участковое лесничество: кв.  142, 145 — 159</t>
  </si>
  <si>
    <t>Нагорское лесничество, Николаевское участковое лесничество: кв.  112; 113;119;120</t>
  </si>
  <si>
    <t xml:space="preserve">Нагорское лесничество, Заевское участковое лесничество: кв.  108, 117 — 123, 253, 254  </t>
  </si>
  <si>
    <t xml:space="preserve">Нагорское лесничество, Шевырталовское сельское участковое лесничество: кв.  1 — 39  </t>
  </si>
  <si>
    <t>Нагорское лесничество, Заевское участковое лесничество: кв. 1 — 4, 11 — 15, 24 — 28, 33, 34, 39 — 44, 47, 48, 52 — 56,  63 — 65, 67 — 69, 72 — 77, 81, 85 — 91, 96 — 99, 109, 111, 112,  126, 127, 141</t>
  </si>
  <si>
    <t>Нагорское лесничество, Николаевское участковое лесничество: кв.  34, 49,  60, 61, 72, 73, 87 — 89, 100 — 102; Федоровское участковое лесничество: кв. 104, 105 112, 113, 120, 121, 138, 139,  143, 144</t>
  </si>
  <si>
    <t xml:space="preserve">Нолинское лесничество,   Шварихинское участковое лесничество: кв. 1 — 14,  18 — 23,
25 — 28,  45, 47, 62 — 64 </t>
  </si>
  <si>
    <t>ИП Никулин Юрий Владимирович; 613440,
Кировская обл.,  Нолинский р-н, 
дер. Рябиновщина</t>
  </si>
  <si>
    <t>ООО «ЛПК Ресурс»,   613440,
Кировская обл.,  Нолинский р-н, 
пос. Красный Яр,  ул. Свободы, д. 24</t>
  </si>
  <si>
    <t>ООО «ЛПК Ресурс»,   613440, 
Кировская обл.,  Нолинский р-н,
пос. Красный Яр,  ул. Свободы, д. 24</t>
  </si>
  <si>
    <t>Медведское участковое лесничество: кв.  1,  2,  13,  24,  36,  37,  160 — 162; Нолинское участковое лесничество: кв.   41 — 57; Кырчанское участковое лесничество: кв.   41 — 44</t>
  </si>
  <si>
    <t>ООО «Нолинский лес», 613440,
Кировская обл.,  Нолинский р-н,
дер. Рябиновщина,  ул. Дорожников, д. 1</t>
  </si>
  <si>
    <t>СХА «Восход» . 613452,
Кировская обл.,  Нолинский р-н,
дер. Карачи,  ул. Коммуны, д. 1.; ПСПИ</t>
  </si>
  <si>
    <t>СХА  «Заветы Ленина»,  613460,
Кировская обл.,  Нолинский р-н,
с.  Лудяна Ясашная,
ул. Центральная, д. 13.; ПСПИ</t>
  </si>
  <si>
    <t>ЗАО «Зыковское», 613461,
Кировская обл.,  Нолинский р-н,
с.  Зыково,  ул. Садовая,  д. 6.; ПСПИ</t>
  </si>
  <si>
    <t>СХА  «Имени Кирова», 613440,
Кировская обл.,  Нолинский р-н,
дер. Чащино,  ул. Первомайская, д. 15.</t>
  </si>
  <si>
    <t>СХА  «Ленинец», 613450,
Кировская обл.,  Нолинский р-н,
с.  Кырчаны,  ул. Советская, д. 10</t>
  </si>
  <si>
    <t>ООО «Природа-Агро»;  613440,
Кировская обл.,  Нолинский р-н, 
дер. Варнаки,  ул. Зеленная,  д. 57</t>
  </si>
  <si>
    <t>СПК  «Труд»;  613445,
Кировская обл.,  Нолинский р-н,
дер. Перевоз,  ул. Советская,  д. 39.</t>
  </si>
  <si>
    <t>СПК Колхоз «Шварихинский»;  613461,  Кировская обл.,  Нолинский р-н,   с.  Швариха,  ул. Труда,  41</t>
  </si>
  <si>
    <t>ИП Жидких Александр Дмитриевич;          613451,  Кировская обл.,  Нолинский р-н,   пос.Медведок</t>
  </si>
  <si>
    <t xml:space="preserve">Нолинское лесничество,   Медведское участковое лесничество: кв.  17 — 19, 23, 82, 85 — 87, 94, 102, 103, 105, 108, 122, 125; Нолинское участковое лесничество: кв.   90, 91, 95 — 102;  Нолинское сельское участковое лесничество: кв.   1 — 11,
13 — 28. </t>
  </si>
  <si>
    <t>Немское лесничество, Осиновское участковое лесничество: кв. 150 — 162, 183 — 191</t>
  </si>
  <si>
    <t>Немское лесничество, Осиновское участковое лесничество: кв.  37 — 40, 56 — 58, 60, 61, 66</t>
  </si>
  <si>
    <t>Немское лесничество, Немское участковое лесничество: кв.  59 — 62, 68, 69, 77, 86, 87, 95, 106 — 109, 115 — 147,  Осиновское участковое лесничество:,  6 — 10, 24 — 26, 29 — 31, 33, 34,
45 — 52, 54, 77 — 79, 95, 96, 126</t>
  </si>
  <si>
    <t>Немское лесничество, Осиновское участковое лесничество: кв.   73, 89, 118, 139, 141, 142, 170, 171,  Лобанское: кв. 3 — 6, 20 — 22, 29, 47 — 49, 59, 71,  72, 77 — 79, 93, 94, 96, 97, 114, 115, 118, 120,  121, 136, 138</t>
  </si>
  <si>
    <t xml:space="preserve">Немское лесничество, Немское участковое лесничество: кв. 29, 39, 40, 71, 72, 78 — 81, 88 — 90, 104, 105, 110 — 114,  Чистопольское: кв.  76,
85 — 88, 96, 97, 181, 182, 195 — 197, 203 — 205,  Осиновское участковое лесничество: кв.  20, 22, 23, 27, 35, 55,  80, 81, 85, 86,  97, 98, 129 </t>
  </si>
  <si>
    <t>Немское лесничество, Архангельское сельское:
кв.  1 — 11</t>
  </si>
  <si>
    <t>Немское лесничество, Архангельское сельское:
кв.  1 — 9</t>
  </si>
  <si>
    <t>Немское лесничество, Архангельское сельское:
кв.  1 — 10</t>
  </si>
  <si>
    <t xml:space="preserve">ООО «Лестехснаб плюс», 21-39,  610046,  Кировская обл.,  г. Киров,
пр. Заготзерновский,  д. 8
</t>
  </si>
  <si>
    <t xml:space="preserve">ОАО «Моломский ЛХЗ», 613835,
Опаринский р-н,   пос. Заря,  ул. Заря, д. 33
</t>
  </si>
  <si>
    <t>ООО «Поставка леса», 613020,
Кировская обл.,  г.Киров,  ул. Труда,
д. 37</t>
  </si>
  <si>
    <t>Опаринское лесничество, Альмежское участковое лесничество: кв.  12 — 15,  18 — 20,  24 — 37,  38ч,  39ч,  40 — 45,  46ч,  47 — 52,  56ч,  57ч</t>
  </si>
  <si>
    <t>ИП Малкова А.С.,613814,
Опаринский р-н, дер. Сапоговская</t>
  </si>
  <si>
    <t>ИП Малкова А.С., 613814,
Опаринский р-н, дер. Сапоговская</t>
  </si>
  <si>
    <t xml:space="preserve">ООО «Надежда-Лес»,  613816,
Опаринский р-н, дер. Новая Паломица
</t>
  </si>
  <si>
    <t xml:space="preserve">АО «Мураши-Лес-Ресурс», Опаринский р-н,
пос. Вазюк
</t>
  </si>
  <si>
    <t>ОАО «АПК Красный Пахарь»,  613814 Опаринский р-н,   дер. Стрельская</t>
  </si>
  <si>
    <t>Опаринское лесничество, Шадринское участковое лесничество: кв. 109,  110, 116, 117, 118</t>
  </si>
  <si>
    <t>Опаринское лесничество, Шадринское участковое лесничество: кв. 20, 25, Волмангскоеучастковое лесничество: кв. 23, 32, 33, 34, 89, 92, Мирное  участковое лесничество: кв. 2, 3, 5</t>
  </si>
  <si>
    <t>Опаринское лесничество, Моломское селельское участковое лесничество:  кв.  1 — 59</t>
  </si>
  <si>
    <t>Опаринское лесничество, Маромицкое участковое лесничество: кв. 67, 72 — 74, 87, Речное участковое лесничество: кв.  39, 40, Шадринское участковое лесничество: кв. 17, 18, 42, 56ч,  Волмангское участковое лесничество: кв. 75, 90, 97</t>
  </si>
  <si>
    <t>Опаринское лесничество, Моломское селельское участковое лесничество:  кв.  1 — 92</t>
  </si>
  <si>
    <t>Опаринское лесничество, Волмангское участковое лесничество: кв. 1 — 7, 11, 12, 16, 17, 20, 22,  Моломское участковое лесничество: кв.  5 — 8, 30, 36, 38 — 41, 46 — 49, 53, 54,  Опаринское участковое лесничество: кв.  72, 87 — 89, 91, 102</t>
  </si>
  <si>
    <t>Опаринское лесничество, Мирное участковое лесничество: кв.  66 — 69, 77 — 81,  Шадринское участковое лесничество: кв.   61 — 65,  76 — 78,  91 — 93,  101,  102,  111,  112</t>
  </si>
  <si>
    <t xml:space="preserve">Опаринское лесничество, Шабурское селельское участковое лесничество: кв.   1 — 54 </t>
  </si>
  <si>
    <t>Опаринское лесничество: Шабурское селельское участковое лесничество: кв.   1 — 39</t>
  </si>
  <si>
    <t xml:space="preserve">Опаринское лесничество, Мирное участковое лесничество:  кв.  35, 36, 48, 49, 52, 53, 54, 64, 65 </t>
  </si>
  <si>
    <t>Опаринское лесничество, Центральное сельское участковое лесничество: кв.  1 — 60</t>
  </si>
  <si>
    <t>Опаринское лесничество, Шабурское селельское участковое лесничество:  кв.  1 — 64</t>
  </si>
  <si>
    <t>Опаринское лесничество,  Опаринское участковое лесничество: кв.  9, 14, 15, 103, 104,   Волмангское участковое лесничество: кв. 63 — 66, 77</t>
  </si>
  <si>
    <t>Опаринское лесничество,  Моломское участковое лесничество: кв.  3ч, 9 — 12 — 17, 18ч, 21 — 27</t>
  </si>
  <si>
    <t>ООО ПКП «Алмис»,   610000,  г. Киров,
ул. Герцена, д. 21</t>
  </si>
  <si>
    <t>ОООО «Лесторг»,   610004,  г. Киров,
 ул. Профсоюзная, д. 7</t>
  </si>
  <si>
    <t>ООО «Вятский фанерный комбинат»,   610004,  г. Киров,  ул. Профсоюзная,  д. 11</t>
  </si>
  <si>
    <t xml:space="preserve">ИП Решетник Наталия Сергеевна,  612730,  Кировская обл.,  Омутнинский р-н,
пос. Песковка. ул. Первомайская,  д.  63 </t>
  </si>
  <si>
    <t>ИП Полупанов Юрий Иванович,  612730,  Кировская обл.,  Омутнинский р-н, 
пос. Песковка. ул. Новая, д. 29</t>
  </si>
  <si>
    <t xml:space="preserve">ИП Корякин Виктор Станиславович,  612730,  Кировская обл.,  Омутнинский р-н, 
пос. Песковка. ул. Рабочая,  д.  5 </t>
  </si>
  <si>
    <t>ООО «Вятка-лес»,   612737,  Кировская обл.,  Омутнинский р-н,   пос. Чёрная Холуница,
ул. К. Маркса,  д. 37</t>
  </si>
  <si>
    <t>ИП Киндюков Анатолий Николаевич,  612715,  Кировская обл.,  Омутнинский р-н,
пос. Лесные Поляны. ул. Мира,  д. 14</t>
  </si>
  <si>
    <t>ИП Курдюков Сергей Аркадьевич,  613200,  Кировская обл.,  Белохолуницкий р-н,
г. Белая Холуница. ул. Шамурова,  д.  20</t>
  </si>
  <si>
    <t xml:space="preserve">Омутнинское лесничество, Песковское участковое лесничество: кв.  1 — 4,  7 — 9,  23 — 25,  45 — 48  </t>
  </si>
  <si>
    <t xml:space="preserve">Омутнинское лесничество, Песковское участковое лесничество: кв.  74 — 79 </t>
  </si>
  <si>
    <t xml:space="preserve">Омутнинское лесничество, Песковское участковое лесничество: кв.  29,  31 — 33,  36,  37,  42 — 44,  54,  55,  65 — 69,  72,  73,  83 — 87,  90 — 101,  102,  103,  113,  115 — 119,  131 — 135,  139,  140,  153 — 156,  158,  161,  162,  164,  167 — 170 </t>
  </si>
  <si>
    <t>Омутнинское лесничество, Омутнинское сельское участковое лесничество: кв.  2,  3,  5,  8,  15</t>
  </si>
  <si>
    <t xml:space="preserve">Омутнинское лесничество,  Омутнинское сельское участковое лесничество: кв.  2 — 4,  8,  11 — 13,
1 — 12,  14,  15,  18,  19 </t>
  </si>
  <si>
    <t>ООО  «Тимбер»,   612707,  Кировская обл., Омутнинский р-н., пос. Белорецк,
ул. Ленина,  д. 1,  кв.  1</t>
  </si>
  <si>
    <t>ИП Черанев Александр Васильевич,  612711,  Кировская обл.,  Омутнинский р-н, 
пос. Восточный. ул. Кирова,  д. 3</t>
  </si>
  <si>
    <t>ФКУ ИК-17 УФСИН Росии по Кировской области,  612744,  Кировская обл.,
г. Омутнинск,  ул. Трудовых резервов,  д. 125</t>
  </si>
  <si>
    <t>АО «Верхошижемский мехлесопункт»,
пгт Верхошижемье,  ул. Ст.Халтурина, д. 2</t>
  </si>
  <si>
    <t xml:space="preserve">Омутнинское лесничество,   Песковское участковое лесничество: кв.  17 — 21,  34,  38 — 41,  51,  52,  56 — 60,  106 — 108,  120,  121,
123 — 127,  141 — 147,  150,  157ч,  160,  165,  166, Лупейское участковое лесничество: кв.  4 — 10,  15,  16,  21,  22 </t>
  </si>
  <si>
    <t>ООО «Лесовод», пгт Оричи,
ул. Комсомольская,  д. 48</t>
  </si>
  <si>
    <t>ООО «Гринвуд», пос. Мирный,
ул. Лесозаводская,  д. 11</t>
  </si>
  <si>
    <t>ИП Устюгов С.А., пгт Верхошижемье,
ул. Степана Халтурина, д.  2а</t>
  </si>
  <si>
    <t>ИП Замятин С.М., пгт Оричи,
ул. Комсомольская,  д. 47а</t>
  </si>
  <si>
    <t>ИП Пивоваров А.Н., Кировская обл.,  Верхошижемский р-н,   пос. Мякиши</t>
  </si>
  <si>
    <t>ИП Крутихин В.М., пгт Верхошижемье,
ул. Заводская,  д. 29</t>
  </si>
  <si>
    <t>ИП Сливницын Ю.Г., пгт Верхошижемье,
ул. Куренская, р-н    АЗС 15</t>
  </si>
  <si>
    <t xml:space="preserve">ООО «Бор»,  Кировская обл.,
Оричевский р-н, пос. Суводи </t>
  </si>
  <si>
    <t>ОАО «Оричевская ПМК-1», пгт Оричи,
ул. К. Маркса, д. 24</t>
  </si>
  <si>
    <t>НП «СОК «Силикат»,  Кировская обл.,  Оричевский р-н ,   дер. Решетники</t>
  </si>
  <si>
    <t>ООО «Форест», пгт Верхошижемье,
ул. Кирова,  д. 20</t>
  </si>
  <si>
    <t>Оричевское лесничество, Зоновское участковое лесничество: кв.  12 — 14, 26,  27, 32, 45 — 47,
59 — 61, 64 — 69, 76)</t>
  </si>
  <si>
    <t>Оричевское лесничество, Пищальское участковое лесничество:  кв.   10 — 13, 25 — 28, 46 — 49,
66 — 69, 83 — 86, 105 — 107, 114, 115, 120, 121, 127, 128</t>
  </si>
  <si>
    <t>Оричевское лесничество, Илганское участковое лесничество: кв.  4 — 9, 21,  23 24, 33 — 38, 47, 48; Зоновское участковое лесничество: кв.  17, 31,
36 — 39, 44, 49, 50, 56 — 58, 62, 63, 70, 77, 78</t>
  </si>
  <si>
    <t>МУП ЖКХ «Орловское», Орловский р-н,
дер. Кузнецы</t>
  </si>
  <si>
    <t>ООО «Иверия», г. Орлов,
ул. В. Сакованова,  д. 65</t>
  </si>
  <si>
    <t>ООО «Лесстройкомплект» г. Орлов,
ул. В. Сакованова,  д. 65</t>
  </si>
  <si>
    <t>ООО «Лесстройкомплект», г. Орлов,
ул. В. Сакованова,  д. 65</t>
  </si>
  <si>
    <t>ООО «Лесстройкомплект», г. Орлов, 
ул. В. Сакованова,  д. 65</t>
  </si>
  <si>
    <t>ООО «Лидер-лес», Орловский р-н, 
дер. Коробовщина.</t>
  </si>
  <si>
    <t>Орловское лесничество, Тохтинское участковое лесничество: кв. 7, 14, 22, 23, 27, 28, 32, 33</t>
  </si>
  <si>
    <t>Орловское лесничество, Степановское сельское участковое лесничество: кв. 1 — 29</t>
  </si>
  <si>
    <t>Орловское лесничество, Степановское сельское участковое лесничество: кв. 1 — 39</t>
  </si>
  <si>
    <t>Орловское лесничество, Русановское сельское участковое лесничество: кв. 2 — 4, 7 — 14</t>
  </si>
  <si>
    <t>Орловское несничество,  Степановское сельское участковое лесничество: кв. 1 — 10, 17</t>
  </si>
  <si>
    <t>Орловское лесничество, Бурденское участковое лесничество: кв. 22, 23, 34 — 40, 53 — 56</t>
  </si>
  <si>
    <t>Орловское лесничество, Бурденское участковое лесничество: кв. 18, 19, 20, 90,15ч, 16, 17, 72 — 74, 91, 24, 41 — 49, 63 — 67, 82 — 86, 92, 97, 100, 101</t>
  </si>
  <si>
    <t>Орловское лесничество, Русановское сельское участковое лесничество: кв. 1 — 28</t>
  </si>
  <si>
    <t xml:space="preserve"> Парковое лесничество, Бобинское участковое лесничество: кв. 30</t>
  </si>
  <si>
    <t>Парковое лесничество, Бобинское участковое лесничество: кв. 62</t>
  </si>
  <si>
    <t>Парковое лесничество, Бобинское участковое лесничество: кв. 44</t>
  </si>
  <si>
    <t>Парковое лесничество, Бобинское  участковое лесничество: кв. 58</t>
  </si>
  <si>
    <t xml:space="preserve">ТНВ «Рассохин  и компания» </t>
  </si>
  <si>
    <t>Пинюгское лесничество Подосиновское участковое лесничество: кв.  15 — 19, 29 — 31,
48 — 49, 51 — 52, 58 — 59, 65 — 72, 79 — 84,
89 — 101, 106 — 115, 124, 126, 129 — 134, 155 — 158, 161 — 166, 171 — 172, 185, 206 — 211</t>
  </si>
  <si>
    <t xml:space="preserve"> Пинюгское лесничество,  Пинюгское участковое лесничество: кв.1  ,    Кичугское участковое лесничество: кв. 2</t>
  </si>
  <si>
    <t>Пинюгское лесничество, Подосиновское участковое лесничество: сельское участковое  лесничество кв.  102 — 105, 116 — 120, 127 — 128, 135 — 153, 167 — 170, 173 — 183, 186 — 199, 201 — 205, 212 — 221, 224, 226 — 230</t>
  </si>
  <si>
    <t xml:space="preserve"> Пинюгское  лесничество, Яхреньгское участковое лесничество кв. 1 — 67</t>
  </si>
  <si>
    <t xml:space="preserve"> Пинюгское  лесничество, Яхреньгское участковое лесничество: кв.  14 — 20, 34 — 42, 53 — 59, 67 — 73, 91 — 94, 112 — 118, 134 — 137, 154 — 161, 203, 204</t>
  </si>
  <si>
    <t xml:space="preserve"> Пинюгское  лесничество, Подосиновское участковое лесничество: кв.  1 — 48,  Яхреньгское сельское участковое  лесничество: кв. 1 — 88 </t>
  </si>
  <si>
    <t>Пинюгское  лесничество, Пушемское участковое  лесничество: кв.  15ч, 31ч, 34ч, 48ч, 49ч</t>
  </si>
  <si>
    <t xml:space="preserve"> Пинюгское  лесничество, Пинюгское участковое  лесничество: кв. 1ч,  2ч,  6ч, 7 — 11, 17, 96 — 99,  Пушемское участковое  лесничество: кв. 14ч — 16ч, 17 — 19, 31ч, 32, 34ч, 35 — 38, 43 — 46,
47ч — 49ч, 50, 56, 59 — 63, 68, 69, 72, 73</t>
  </si>
  <si>
    <t xml:space="preserve"> Пинюгское  лесничество, Каменское участковое  лесничество: кв.  55 — 59, 62 — 65</t>
  </si>
  <si>
    <t xml:space="preserve"> Пинюгское  лесничество, Пушемское участковое  лесничество: кв.  8 — 13, 6 — 30, 70, 71, 74</t>
  </si>
  <si>
    <t>Пинюгское  лесничество, Пинюгское участковое  лесничество: кв. 83 — 85, 89 — 92</t>
  </si>
  <si>
    <t xml:space="preserve"> Пинюгское  лесничество, Каменское участковое  лесничество: кв. 1 — 3, 10, 13, 14, 21, 24</t>
  </si>
  <si>
    <t xml:space="preserve"> Пинюгское  лесничество, Кичугское участковое  лесничество: кв.  1, 2, 9, 22 — 24, 37 — 40</t>
  </si>
  <si>
    <t>Пинюгское  лесничество, Каменское участковое  лесничество: кв.  60 — 61, 66 — 69</t>
  </si>
  <si>
    <t>Пинюгское лесничество, Кичугское участковое  лесничество: кв. 5 — 8, 14 — 17; Пинюгское участковое  лесничество: кв. 12 — 14, 21 — 27</t>
  </si>
  <si>
    <t xml:space="preserve"> Пинюгское  лесничество, Яхреньгское сельское участковое  лесничество: кв. 20ч, 26ч</t>
  </si>
  <si>
    <t>ФКУ ОИК-5 УФСИН России по Кировской области,  пос. Лесной,  ул. Ленина, д. 14</t>
  </si>
  <si>
    <t>ФКУ ОИК 4 УФСИН России по Кировской области,  пос. Лесной,  ул. Центральная, д. 3</t>
  </si>
  <si>
    <t>ООО «Лесресурс Плюс»,   пос. Рудничный,
ул. Комсомольская,  д. 2</t>
  </si>
  <si>
    <t>ИП Морозов,  пос. Созимский,
ул. Набережная,  д. 32-12</t>
  </si>
  <si>
    <t>ИП Шульга,  пос. Рудничный,  ул. Гагарина,
 д. 31</t>
  </si>
  <si>
    <t>ООО «Санчурский мелиоратор»,
пгт  Санчурск,  ул. Яранская,  д. 4</t>
  </si>
  <si>
    <t>ООО «Форест ЛТД»,  г. Яранск, 
ул. Некрасова,  д. 29</t>
  </si>
  <si>
    <t xml:space="preserve">Рудниковское лесничество, Рудниковское участковое лесничество:  кв.  37, 38, 47, 48, 58, 73, 74, 82, 26, 27, 35, 36, 43 — 46, Гидаевское участковое лесничество: кв.  69, 73, 81, 106, 107, 116 </t>
  </si>
  <si>
    <t>Рудниковское лесничество, Рудниковское участковое лесничество: кв 5, 21, 28, 148 — 154</t>
  </si>
  <si>
    <t>Рудниковское лесничество, Заводское участковое лесничество: кв. 5, 6, 7, 8, 9,  Рудниковское участковое лесничество:
кв. 1 — 4, Гидаевское участковое лесничество: 
кв. 57 — 62, 70 — 72</t>
  </si>
  <si>
    <t>Рудниковское лесничество, Рудниковское участковое лесничество: кв. 94 — 96, 120, 121,
132 — 134, 144, 60, 88, 99, 111, 112, 125, 126, 156, 159, 160, 162, 164 — 166, 168</t>
  </si>
  <si>
    <t>Санчурское лесничество,  Санчурское участковое лесничество: кв. 19 — 22, 25 — 28,   Корляковское участковое лесничество: кв. 21 — 23, 25 — 27, 38, 42 — 45, 47</t>
  </si>
  <si>
    <t>Санчурское лесничество,  Матвинурское участковое лесничество: кв. 80 — 87</t>
  </si>
  <si>
    <t>Санчурское лесничество,  Санчурское участковое лесничество: кв. 24, 29 — 56,  Матвинурское участковое лесничество: кв. 3,  37 — 55</t>
  </si>
  <si>
    <t xml:space="preserve">Санчурское лесничество,  Корляковское участковое лесничество: кв. 34;  Матвинурское участковоелесничество: кв.  6, 10 — 12,  15 — 24   </t>
  </si>
  <si>
    <t>ООО «Тополь», пгт  Санчурск,
ул. Космонавтов,  д. 12</t>
  </si>
  <si>
    <t>ООО «Свечинский Лесбытсервис»,  Кировская обл., пос. Свеча, ул. Коммунистическая,  д. 8</t>
  </si>
  <si>
    <t>ООО ПКП «Алмис»,  г. Киров, 
ул. Преображенская,  д. 28</t>
  </si>
  <si>
    <t>ООО ПКП «Алмис», г.Киров,
  ул. Преображенская,  д. 28</t>
  </si>
  <si>
    <t>СПК «Истоки Ветлуги», реорганизация
ООО «Истоки Ветлуги»</t>
  </si>
  <si>
    <t xml:space="preserve">СПК «Память Ильича», передача прав
ООО «Свечастройсервис», переуступка 
ООО «Лес-Инвест» </t>
  </si>
  <si>
    <t>ИП Глушков Н.А.,    Кировская обл., 
пгт Свеча,  ул. Энергетиков,  д. 16</t>
  </si>
  <si>
    <t>ООО «Кедр», Кировская обл. г. Советск, 
ул. Свердлова,  д. 102</t>
  </si>
  <si>
    <t>ООО ПКП «Алмис», г. Киров,
ул. Преображенская,  д. 28</t>
  </si>
  <si>
    <t>ИП Исупов С.М.,  пгт  Нагорск, 
ул. Подгорная,  д. 2</t>
  </si>
  <si>
    <t>АО «Сибирь-Лес»,  г. Пермь,
ул. Дзержинского,  здание 39</t>
  </si>
  <si>
    <t>Синегорское лесничество,  Крутоложское участковое лесничество: кв. 54</t>
  </si>
  <si>
    <t>Синегорское лесничество,  Первомайское участковое лесничество: кв. 16 — 19, 16 — 28, 30, 34 — 36, 41 — 44, 51, 52, 60, 61</t>
  </si>
  <si>
    <t>Синегорское лесничество,  Первомайское участковое лесничество: кв. 92, 100</t>
  </si>
  <si>
    <t>Синегорское лесничество,  Синегорское участковое лесничество: кв. 7, 8, 11 — 13, 15 — 22, 26 — 31, 38 — 42, 50, 51, 52, 61</t>
  </si>
  <si>
    <t>Синегорское лесничество,  Кобринское участковое лесничество: кв. 44, 45, 56, 57, 60, 63, 65, 66, 69 — 71, 73, 74, 78, 83ч,  84ч,  85ч;  Синегорское участковое лесничество: кв. 48, 49; Орлецовское участковое лесничество: кв. 46, 47, 58, 65 — 67, 73, 74, 77, 78, 86, 88, 90, 92, 96, 101;   Краснореченское участковое лесничество:
кв. 28ч — 30ч, 46ч, 55ч, 57ч, 64ч, 73ч, 80ч, 81ч, 35, 36, 60, 61, 67, 68, 75, 76</t>
  </si>
  <si>
    <t>Синегорское лесничество,  Первомайское участковое лесничество: кв. 59, 70, 77, 90, 104,  113</t>
  </si>
  <si>
    <t>Синегорское лесничество,  Первомайское участковое лесничество: кв. 1, 3 — 7, 9 — 14, 20, 22, 37, 50, 53</t>
  </si>
  <si>
    <t>Синегорское лесничество,  Первомайское участковое лесничество: кв.  54, 63, 68 — 70, 78 — 81, 88, 89, 91, 95 — 99, 103, 105 — 107, 110</t>
  </si>
  <si>
    <t xml:space="preserve">Слободское лесничество, Роговское участковое лесничество: кв.   7 — 14, 17 — 23, 29 — 32;
Шестаковское участковое лесничество: кв.  34, 35, 40, 41, 44 — 49, 59, 65, 66,  79, 80 </t>
  </si>
  <si>
    <t>Слободское лесничество, Казанское участковое лесничество: кв.   3 — 7, 202 — 204; 2, 24 — 26, 30, 31, 42, 46, 48, 59 — 61, 85, 86, 94, 98 — 100, 102, 108, 110, 118, 119, 124, 125, 132</t>
  </si>
  <si>
    <t>Слободское лесничество,  Совьинское участковое лесничество: кв.  1 — 21</t>
  </si>
  <si>
    <t>Слободское лесничество, Шестаковское участковое лесничество: кв.  1 — 14</t>
  </si>
  <si>
    <t>Слободское лесничество, Совьинское участковое лесничество: кв. 1 — 6, 8 — 12, 17 — 20</t>
  </si>
  <si>
    <t>Слободское лесничество, Совьинское участковое лесничество: кв.  1 — 31</t>
  </si>
  <si>
    <t>Слободское лесничество, Шестаковское участковое лесничество: кв.  1 — 79</t>
  </si>
  <si>
    <t xml:space="preserve">Слободское лесничество, Ильинское участковое лесничество: кв.  1 — 3, 6 — 13, 15 — 19, 21 — 55; Каринское участковое лесничество: кв.  7 — 20,
24 — 49, 57 — 62; Октябрьское участковое лесничество: кв.  1 — 4, 13 — 17, 20 — 36, 38, 40, 41, 42; Роговское участковое лесничество: кв.  1 — 6, 34, 35, 37 — 54, 63 — 65, 67; </t>
  </si>
  <si>
    <t>СПК «Совьинский»</t>
  </si>
  <si>
    <t>Слободское лесничество, Озерницкое участковое лесничество: кв.17 — 26, 39 — 56, 64 — 72, 78 — 81, 83 — 85, 89 — 92, 102, 103</t>
  </si>
  <si>
    <t>Слободское лесничество, Казанское участковое лесничество: кв.  1, 10, 16, 23, 58, 67, 68, 73, 83, 88, 90, 91, 111, 116, 117, 126, 130, 131, 201, 206 — 208</t>
  </si>
  <si>
    <t>Слободское лесничество,  Октябрьское участковое лесничество: кв. 37ч, 39ч</t>
  </si>
  <si>
    <t>ООО «Сорвижи-лес», Арбажский р-н ,
 ул. Советская, д. 24</t>
  </si>
  <si>
    <t>СПК «Нива», пгт  Арбаж,  ул. Гайдара,  д. 2</t>
  </si>
  <si>
    <t>СПК «Басмановский»,  пгт Арбаж,
ул. Строителей,  д. 25</t>
  </si>
  <si>
    <t xml:space="preserve">ООО СХП «Виктория»,   Арбажский р-н </t>
  </si>
  <si>
    <t>Сорвижское лесничество, Сорвижское участковое  лесничество: кв. 1 — 9,  12 — 14,  20 — 39,  41,
43 — 46,  53 — 55,  57,  95,  96; Косинское участковое лесничество: кв.  17,  29,  40 — 42,  50,  60,  70 — 72; Шембетское участковое лесничество: кв.  1, 8 — 10,  20,  21,  26 — 31</t>
  </si>
  <si>
    <t>Сорвижское лесничество, Косинское участковое лесничество: кв.  2, 4, 11, 12, 15, 16, 23, 24, 27, 28, 32 — 35, 43 — 46, 55 — 59, 66, 67, 74, 75, 77</t>
  </si>
  <si>
    <t>Сорвижское лесничество, Арбажское участковое лесничество: кв.  1 — 6, 12 — 36, 38 — 83; Шембетское участковое лесничество:
кв. 2 — 7, 11, 13 — 19, 22 — 25, 32, 36, 37, 39, 40, 46, 47, 49 — 54; Сорвижское участковое лесничество: кв.  63 — 69, 74 — 77, 79 — 85, 87 — 94, 97 — 99, 103 — 106; Косинское участковое лесничество: кв. 5 — 10, 18 — 22, 30, 31, 51 — 53, 61 — 64, 73; Арбажское сельское участковое лесничество: кв.  5 — 9, 11 — 13, 23 — 38, 40, 41, 53 — 55, 58, 61, 65 — 69, 71, 73, 74, 131 — 133,
135 — 141, 144 — 147, 151 — 164, 180 — 203</t>
  </si>
  <si>
    <t>Сорвижское лесничество, Арбажское сельское участковое лесничество: кв.  115 — 130, 179</t>
  </si>
  <si>
    <t>Сорвижское лесничество, Арбажское сельское участковое лесничество: кв.  1 — 4, 14 — 22</t>
  </si>
  <si>
    <t>Сорвижское лесничество, Арбажское сельское участковое лесничество: кв.  98 — 114, 178</t>
  </si>
  <si>
    <t>Сорвижское лесничество, Арбажское сельское участковое лесничество: кв.  204 — 220</t>
  </si>
  <si>
    <t>Сорвижское лесничество, Арбажское сельское участковое лесничество: кв. 75 — 79</t>
  </si>
  <si>
    <t>Сорвижское лесничество, Арбажское сельское участковое лесничество: кв. 165 — 177</t>
  </si>
  <si>
    <t>Сорвижское лесничество Сорвижское участковое лесничество: кв. 40, 42, 47 — 52, 56, 60 — 62; Косинское участковое лесничество:
кв.  13, 14, 25, 26, 36 — 39, 47 — 49</t>
  </si>
  <si>
    <t>ИП Рогожин А.А., пгт  Тужа,  ул. Прудовая,
д. 34</t>
  </si>
  <si>
    <t>Сорвижское лесничество, Шембетское участковое лесничество: кв.  33,  35,  41,  42; Арбажское сельское участковое лесничество: кв.  42 — 52,  56,  57,  59,  60,  62 — 64</t>
  </si>
  <si>
    <t>ИП Малкова О.В., г. Советск,  ул. Труда,
 д. 6б</t>
  </si>
  <si>
    <t>ООО «Крона», Советский р-н</t>
  </si>
  <si>
    <t>ООО «Суводский лесопункт», г. Советск-3, 
ул. Мира,  д. 16а</t>
  </si>
  <si>
    <t>Суводское лесничество, Первомайское участковое лесничество: кв.  1  —  22,  25 – 28,  31  —  41,  43,  44,  47,  48,  50  —  62</t>
  </si>
  <si>
    <t>Суводское лесничество, Первомайское участковое лесничество: кв.  29,  42,  45,  46,  49,  63 — 67,
69 — 90</t>
  </si>
  <si>
    <t>Суводское лесничество, Первомайское участковое лесничество: кв.   109ч,  110  — 112,  116  — 119,  121 — 127, 130, 132 — 135,  137 — 142</t>
  </si>
  <si>
    <t>Суводское лесничество, Зашижемское участковое лесничество:  кв.   81,  103,  107,  108,  112,  113,  118</t>
  </si>
  <si>
    <t>Суводское лесничество, Советское участковое лесничество:  кв.   41  —  43,  44,  60,  61,  64,
66  —  73,  76  —  79,  81,  88,  89,  80ч,  90ч,  91ч</t>
  </si>
  <si>
    <t>Суводское лесничество, Зашижемское участковое лесничество:  кв.   28  —  32,  44  —  54,  66  —  71,  73</t>
  </si>
  <si>
    <t>Суводское лесничество, Зашижемское участковое лесничество:  кв.   1 – 5,  7,  11,  12,  14  —  17,
19  —  24,  34,  35,  37  —  40,  56,  57,  60</t>
  </si>
  <si>
    <t>Суводское лесничество, Зашижемское участковое лесничество:  кв.   61,  62,  63,  64,  65,  83,  87,  93</t>
  </si>
  <si>
    <t>Суводское лесничество, Зашижемское участковое лесничество:  кв.   101,  102,  104  —  106,  109  —  111,  114,  115,  119,  120</t>
  </si>
  <si>
    <t>КОГОБУ СПО «Суводский лесхоз техникум», г. Советск-3,  ул. Мира</t>
  </si>
  <si>
    <t>ИП Туев Е.Н., г. Советск,  ул. Лермонтова, 
д. 5а</t>
  </si>
  <si>
    <t>ИП Мокрушина А.А. Советский р-н, 
дер. Родыгино,  ул. Мира,  д. 16</t>
  </si>
  <si>
    <t>ИП Туев Д.А., Советский р-н</t>
  </si>
  <si>
    <t>Суводское лесничество, Мокинское сельское участковое лесничество:  кв.   1ч,  2,  3ч,  4ч,  15,  16,  17ч,  18,  20,  21,  22</t>
  </si>
  <si>
    <t xml:space="preserve">Суводское лесничество, Советское участковое лесничество:  кв.   102 — 109, 110ч, 111 — 126,
128 — 142                                                          </t>
  </si>
  <si>
    <t>Суводское лесничество, Суводское участковое лесничество:  кв.  145ч,  163ч,  182ч,  200ч,  217ч,  233ч,  234,  247ч,  248ч,  249,  262,  263ч,  264ч,  265,  313,  335ч,  336ч,  341ч</t>
  </si>
  <si>
    <t>Суводское лесничество, Мокинское сельское участковое лесничество:  кв.   38,  39,  44,  45,  52,  53,  54,  64,  65,  73,  74,  75</t>
  </si>
  <si>
    <t>Суводское лесничество, Первомайское участковое лесничество:  кв.   95 — 97, 101 — 103, 105 — 108, 109ч, 113 — 115, 120, 128, 129, 131, 136, 143</t>
  </si>
  <si>
    <t>Суводское лесничество, Мокинское участковое лесничество:  кв.   60,  61,  76,  77,  78,  79,  80,  81,  82,  83,  84,  85,  86,  87,  88,  89,  90,  91,  92,  93,  94,  95,  96,  97,  98,  99,  100</t>
  </si>
  <si>
    <t>Суводское лесничество, Пижанское участковое лесничество:  кв.   52,  66,  67,  68,  75,  77,  78,  79,  80,  81,  86,  87,  88</t>
  </si>
  <si>
    <t>Суводское лесничество, Советское сельское участковое лесничество: кв.   50 — 53,  57 — 59,  60,  65,  66</t>
  </si>
  <si>
    <t>Суводское лесничество, Заречное сельское участковое лесничество:  кв.   59 — 61,  64 — 66,  74 — 80</t>
  </si>
  <si>
    <t>Унинское лесничество, Канахинское сельское участковое лесничество:  кв.   1 — 14</t>
  </si>
  <si>
    <t>Унинское лесничество, Порезское сельское участковое лесничество:  кв.   1 — 19</t>
  </si>
  <si>
    <t>Унинское лесничество, Унинское сельское участковое лесничество: кв.   1 — 16</t>
  </si>
  <si>
    <t>Унинское лесничество, Хорошевское сельское участковое лесничество:  кв.   1 — 24</t>
  </si>
  <si>
    <t>Унинское лесничество, Ухтымское сельское участковое лесничество: кв.   1 — 20</t>
  </si>
  <si>
    <t>Унинское лесничество, Ухтымское сельское участковое лесничество: кв.   1 — 19</t>
  </si>
  <si>
    <t>Унинское лесничество, Ухтымское сельское
 кв.   1 — 23</t>
  </si>
  <si>
    <t>Унинское лесничество, Ухтымское сельское участковое лесничество: кв.   1 — 30</t>
  </si>
  <si>
    <t>Унинское лесничество, Хорошевское сельское (земли Колхоза «Хорошевский): кв.   1 — 26</t>
  </si>
  <si>
    <t xml:space="preserve">ИП Новос Г.Б. </t>
  </si>
  <si>
    <t>Уржумское лесничество ,Лебяжское участковое лесничество: кв. 54 — 56, 67, 68, 83 — 87</t>
  </si>
  <si>
    <t>Уржумское лесничество, Шурминское участковое лесничество:  кв. 40, 115, 119 — 123, 127 — 174,  180 — 185, 192 — 195, 203 — 205, 252,  265, 266, 280, 288</t>
  </si>
  <si>
    <t>Уржумское лесничество, Лебяжское участковое лесничество:  кв. 5 — 9, 10(ч),  11 — 15, 16(ч),
17 — 21, 38, 39, 50 — 53, 57 — 66, 69 — 82</t>
  </si>
  <si>
    <t>Уржумское лесничество, Шурминское участковое лесничество: кв.  175 — 179, 186 — 191,  196 — 202,  207 — 213, 218 — 224, 232, 233,  241 — 245, 253,  254</t>
  </si>
  <si>
    <t>Уржумское лесничество, Цепочкинское участковое лесничество:  кв. 28 — 30, 38 — 42, 54,  63, 73 — 79</t>
  </si>
  <si>
    <t>Уржумское лесничество, Шурминское участковое лесничество:  кв. 98, 99, 105, 111, 112,  114, 255, 256</t>
  </si>
  <si>
    <t>Уржумское лесничество, Октябрьское участковое лесничество:  кв. 23 — 42, 44 — 51</t>
  </si>
  <si>
    <t>Уржумское лесничество, Буйское участковое лесничество: кв.  1, 2, 9, 10, 17, 18, 20, 28,   30, 38, 87,  88, 98 — 102, 111 — 115, 122, 141 — 144</t>
  </si>
  <si>
    <t>Уржумское лесничество, Цепочкинское участковое лесничество:  кв. 57 — 58, 65 — 67, 74 — 76, 82, 83,  88 — 90, 95 — 97, 102 — 104, 108 — 110, 113</t>
  </si>
  <si>
    <t>Уржумское лесничество, Шурминское участковое лесничество:  кв. 31 — 33, 41 — 43, 50, 59,  68 — 70, 78</t>
  </si>
  <si>
    <t>Уржумское лесничество, Шурминское участковое лесничество: кв.  31 — 33, 41 — 43, 50, 59,  68 — 70, 78</t>
  </si>
  <si>
    <t>Уржумское лесничество, Буйское участковое лесничество:  кв. 11 — 13, 19, 29</t>
  </si>
  <si>
    <t>Уржумское лесничество, Цепочкинское участковое лесничество:  кв. 85 — 89, 91 — 94, 97 — 102</t>
  </si>
  <si>
    <t>Уржумское лесничество, Лебяжское участковое лесничество: кв.  88 — 93, 96 — 98, 101, 102, 107, 109,  110</t>
  </si>
  <si>
    <t>Уржумское лесничество, Цепочкинское участковое лесничество:  кв. 1 — 4, 6, 8 — 10, 21 — 25, 34 — 37, 48 — 50</t>
  </si>
  <si>
    <t>Уржумское лесничество, Лебяжское сельское участковое лесничество: кв.   1 — 10</t>
  </si>
  <si>
    <t>Уржумское лесничество, Буйское участковое лесничество:  кв. 21 — 27, 31 — 37, 40 — 46, 48 — 54, 56 — 62,  66 — 78, 80 — 86, 91 — 97, 105 — 110, 117 — 121, 125 — 129, 137 — 139</t>
  </si>
  <si>
    <t>Уржумское лесничество, Лебяжское участковое лесничество: кв.  120, 121, 122, 125</t>
  </si>
  <si>
    <t>Уржумское лесничество, Уржумское сельское участковое лесничество</t>
  </si>
  <si>
    <t>Уржумское лесничество, Лебяжское участковое лесничество: кв.  1 — 4, 10ч, 16ч, 22, 24 — 29,
34 — 37, 43 — 49, 117, 118, 126</t>
  </si>
  <si>
    <t>Уржумское лесничество, Буйское участковое лесничество:  кв. 39, 65, 79, 89, 90, 103, 104,  116,  131 — 136</t>
  </si>
  <si>
    <t>Уржумское лесничество, Уржумское сельское участковое лесничество: кв.  1 — 5, 7 — 10, 12 — 16</t>
  </si>
  <si>
    <t>Уржумское лесничество, Уржумское участковое лесничество:  кв. 12, 16 — 30</t>
  </si>
  <si>
    <t>Уржумское лесничество, Шурминское сельское участковое лесничество: кв.  1 — 7</t>
  </si>
  <si>
    <t>Уржумское лесничество, Лебяжское сельское участковое лесничество: кв.  1, 3</t>
  </si>
  <si>
    <t>ИП Ефремов Александр Юрьевич, 612504,  Кировская обл.,  Фалёнский р-н,
с. Николаево, ул. Нагорная,  д. 1</t>
  </si>
  <si>
    <t xml:space="preserve">МУП «Унинская машинно-технологическая станция»,   612540,  Кировская обл.,
Унинский р-н ,   пос. Уни </t>
  </si>
  <si>
    <t xml:space="preserve">ООО «Лес»  </t>
  </si>
  <si>
    <t xml:space="preserve">ООО «Энерголес»  </t>
  </si>
  <si>
    <t xml:space="preserve">ООО АПК «Архангельское»  </t>
  </si>
  <si>
    <t xml:space="preserve">ООО «Русский медведь»  </t>
  </si>
  <si>
    <t xml:space="preserve">ООО «Сенбур»  </t>
  </si>
  <si>
    <t xml:space="preserve">ООО «САБ»  </t>
  </si>
  <si>
    <t xml:space="preserve">ООО «Свеча-лес» </t>
  </si>
  <si>
    <t xml:space="preserve">ООО «Агролес»  </t>
  </si>
  <si>
    <t xml:space="preserve">ООО «ЛёнЛес»  </t>
  </si>
  <si>
    <t xml:space="preserve">ООО «ЛесСтрой»  </t>
  </si>
  <si>
    <t xml:space="preserve">ООО «Вятский бор»  </t>
  </si>
  <si>
    <t xml:space="preserve">ООО «Север-лес»  </t>
  </si>
  <si>
    <t xml:space="preserve">СПК СА «Маяк»  </t>
  </si>
  <si>
    <t>Фаленское лесничество,  Фалёнское участковое лесничество:  кв. 99,  106,  157,  168 — 173,  202,  205 — 210</t>
  </si>
  <si>
    <t>Фаленское лесничество,  Сардыкское участковое лесничество:   кв. 1,  3 — 5,  9,  19 — 25,  37 — 40,  42,  43,  69 — 71</t>
  </si>
  <si>
    <t>Фаленское лесничество,  Сардыкское участковое лесничество:   кв. 14 — 18,  32 — 36,  59 — 62</t>
  </si>
  <si>
    <t xml:space="preserve"> Фаленское лесничество,  Сардыкское участковое лесничество:  кв. 72 — 75,  81 — 86,  92 — 97,
104 — 110; Порезское участковое лесничество:
кв. 113 — 117,  121 — 141</t>
  </si>
  <si>
    <t xml:space="preserve"> Фаленское лесничество,  Порезское участковое лесничество: кв. 1,  3,  5,  7 — 10,  12 — 14,  16,
19 — 33,  35 — 37,  40 — 48,  52,  54 — 57,  92 — 94,  106,  107,  118 — 120</t>
  </si>
  <si>
    <t>Фаленское лесничество,  Порезское участковое лесничество:  кв. 86,  95 — 100,  108 — 112</t>
  </si>
  <si>
    <t>Фаленское лесничество,  Сардыкское участковое лесничество:  кв. 41, 44 — 45, 63 — 66, 68, 76 — 80, 87 — 91, 98 — 100; Порезское участковое лесничество:   кв. 62, 63, 65 — 85, 87, 90</t>
  </si>
  <si>
    <t>Шабалинское лесничество,  Ленинское сельское участковое лесничество: кв.  1 — 34</t>
  </si>
  <si>
    <t>Шабалинское лесничество,  Черновское сельское участковое лесничество:  кв. 1 — 146</t>
  </si>
  <si>
    <t>Шабалинское лесничество,  Черновское сельское участковое лесничество:   кв. 1 — 35</t>
  </si>
  <si>
    <t>Шабалинское лесничество,  Гостовское участковое лесничество:  кв. 1 — 10, 17 — 22, 163 — 166</t>
  </si>
  <si>
    <t>Шабалинское лесничество,  Ленинское участковое лесничество:  кв. 31 — 35, 39 — 49, 57, 58, 61 — 69, 73, 74</t>
  </si>
  <si>
    <t>Шабалинское лесничество,   Новотроицкое участковое лесничество: кв. 1 — 33</t>
  </si>
  <si>
    <t>Шабалинское лесничество,  Ленинское сельское участковое лесничество: кв.  1 — 30</t>
  </si>
  <si>
    <t>Шабалинское лесничество,  Жирновское участковое лесничество: кв. 26 — 34,  46 — 58,
71 — 81</t>
  </si>
  <si>
    <t>Шабалинское лесничество,  Жирновское участковое лесничество:  кв. 137, 138, 151, 152,
163 — 167, 180 — 185, 196 — 201</t>
  </si>
  <si>
    <t>Шабалинское лесничество, Жирновское участковое лесничество:  кв.108, 109, 112 — 118, 131, 132</t>
  </si>
  <si>
    <t>Шабалинское лесничество,  Ленинское сельское участковое лесничество:  кв.  1 — 11</t>
  </si>
  <si>
    <t>Шабалинское лесничество,  Жирновское участковое лесничество:  кв.  6 — 16, 22 — 25,
42 — 44, 67 — 70</t>
  </si>
  <si>
    <t>Шабалинское лесничество,  Черновское сельское участковое лесничество:  кв. 1 — 65</t>
  </si>
  <si>
    <t>Шабалинское лесничество,  Черновское участковое лесничество: кв.  1 — 7</t>
  </si>
  <si>
    <t>Шабалинское лесничество,  Новотроицкое сельское участковое лесничество:  кв.  1 — 27</t>
  </si>
  <si>
    <t>Шабалинское лесничество,  Ленинское сельское участковое лесничество:  кв. 1 — 20</t>
  </si>
  <si>
    <t>Шабалинское лесничество,  Гостовское участковое лесничество:  кв. 70,  121 — 130</t>
  </si>
  <si>
    <t>Шабалинское лесничество,  Черновское участковое лесничество: кв. 72 — 78</t>
  </si>
  <si>
    <t>Шабалинское лесничество,  Ленинское сельское участковое лесничество:  кв. 1 — 29</t>
  </si>
  <si>
    <t>Шабалинское лесничество,  Высокораменское участковое лесничество:  кв. 65 — 67, 90 — 100, 105, Гостовское участковое лесничество: кв.51,
63 — 65,  68,  81ч,  82ч,  83ч,  89ч,  90ч,  93ч — 96ч,  97,  112ч — 114ч</t>
  </si>
  <si>
    <t>Шабалинское лесничество,  Высокораменскоеучастковое лесничество:
кв.  1 — 20,  23 — 27,  41 — 47,  49 — 54,  68 — 77</t>
  </si>
  <si>
    <t>Шабалинское лесничество,  Жирновское участковое лесничество: кв. 1 — 5, 17 — 21, 36 — 41, 59 — 66, 84 — 88, 98 — 104, 209 — 212</t>
  </si>
  <si>
    <t>Шабалинское лесничество,  Ленинское сельское участковое лесничество:  кв. 1 — 12</t>
  </si>
  <si>
    <t>Шабалинское лесничество,  Гостовское участковое лесничество:  кв. 27 — 32, 44 — 50, 60 — 62, 66, 67, 78ч, 79ч, 80ч, 84ч, 85ч, 133, 134, 148, 149</t>
  </si>
  <si>
    <t>Шабалинское лесничество,  Черновское участковое лесничество:  кв. 14 — 19, 33, 46ч 47ч,  59 — 61,  79, 80</t>
  </si>
  <si>
    <t>Шабалинское лесничество,  Новотроицкое участковое лесничество:  кв. 1 — 32</t>
  </si>
  <si>
    <t>Шабалинское лесничество,  Высокораменское участковое лесничество: кв. 33 — 35,  59, 60, 85, 87</t>
  </si>
  <si>
    <t>Шабалинское лесничество,  Ленинское сельское участковое лесничество: кв. 1 — 16</t>
  </si>
  <si>
    <t>Шабалинское лесничество,  Ленинское сельское участковое лесничество:  1 — 30</t>
  </si>
  <si>
    <t>Шабалинское лесничество,  Гостовское участковое лесничество: кв. 131, 132, 141 — 147, 155 — 162</t>
  </si>
  <si>
    <t xml:space="preserve">Шабалинское лесничество,  Гостовское участковое лесничество: кв. 11 — 16, 23 — 26, 33 — 37, 52, 53, 69            </t>
  </si>
  <si>
    <t>Шабалинское лесничество,  Новотроицкое сельское участковое лесничество: кв. 1 — 22</t>
  </si>
  <si>
    <t>Шабалинское лесничество,  Ленинское участковое лесничество:  кв. 132 — 137, 145 — 148, 151 — 155, 162 — 164</t>
  </si>
  <si>
    <t>Шабалинское лесничество,  Жирновское участковое лесничество:  кв.  82, 83, 89 — 97,
105 — 107, 127 — 130, 145, 214 — 219, 222, 230</t>
  </si>
  <si>
    <t xml:space="preserve">ООО «Вятка-Вуд-Лат» </t>
  </si>
  <si>
    <t xml:space="preserve">ПК «Анонс»  </t>
  </si>
  <si>
    <t xml:space="preserve">ООО СХП «Соловецкое»  </t>
  </si>
  <si>
    <t xml:space="preserve">ООО «СОВ»  </t>
  </si>
  <si>
    <t xml:space="preserve">СПК СА  «Ударник» </t>
  </si>
  <si>
    <t xml:space="preserve">СПК  «Родина»  </t>
  </si>
  <si>
    <t xml:space="preserve">ООО «Богородский ЛПХ» </t>
  </si>
  <si>
    <t>ООО «Диада»,  пгт Юрья, ул. Дачная,
д. 10 А.</t>
  </si>
  <si>
    <t>ООО «Форус-лес»,  с. Монастырское,
ул. Луговая</t>
  </si>
  <si>
    <t>ИП Дружинин В.А.,  пгт. Загарье,
ул. Гагарина, д. 10-2</t>
  </si>
  <si>
    <t xml:space="preserve">Юрьянское лесничество,  Ново-Поломское участковое лесничество: кв.   144,  145,   146 </t>
  </si>
  <si>
    <t xml:space="preserve">Юрьянское,  Юрьянское сельское участковое лесничество: кв. 1 — 18 </t>
  </si>
  <si>
    <t xml:space="preserve">Юрьянское,  Юрьянское сельское участковое лесничество: кв. 1 — 46, 48 — 67 </t>
  </si>
  <si>
    <t xml:space="preserve">  Юрьянское,  Ново-Поломское участковое лесничество:  кв. 10, 11, 14 — 17, 21, 25 — 35, 44, 45, 47 — 51, 53, 54.</t>
  </si>
  <si>
    <t xml:space="preserve">Юрьянское,  Пышакское сельское участковое лесничество: кв. 2 — 34; </t>
  </si>
  <si>
    <t>Юрьянское,  Юрьянское участковое лесничество: кв. 95 — 97, 104, 105, 107, 108 П</t>
  </si>
  <si>
    <t>ИП Потапов Анатолий Дмитриевич,
ул. Первомайская, д. 18</t>
  </si>
  <si>
    <t xml:space="preserve">ООО «Нордвуд» </t>
  </si>
  <si>
    <t>ООО «Нордвуд», пгт  Юрья,
ул. Дачная, д. 10а.</t>
  </si>
  <si>
    <t>ООО «Юрьянская мебельная фабрика»,
пгт  Юрья, ул. Лермонтова, д. 21</t>
  </si>
  <si>
    <t>ООО «Агро», дер. Коврижата,
Тужинский р-н</t>
  </si>
  <si>
    <t>ИП Рогожин Сергей Анатольевич,  пгт Тужа,  ул. Береговая, д. 29</t>
  </si>
  <si>
    <t>ООО «Ярлес»,   г. Яранск,  ул. Северная,
д. 23</t>
  </si>
  <si>
    <t>ООО «Ярлес»,   г. Яранск,  ул. Северная,
д. 24</t>
  </si>
  <si>
    <t>СПК СА «Верхоуслинский»,
дер. Верхоуслино</t>
  </si>
  <si>
    <t>СПК «Савичи»,   дер. Савичи,
ул. Черепановская, д. 1</t>
  </si>
  <si>
    <t>ИП Русинов А.И,  пгт Тужа,  ул. Береговая, д. 33</t>
  </si>
  <si>
    <t>ИП Краев Ю.П,  пгт Тужа,  ул. Береговая,
 д. 33</t>
  </si>
  <si>
    <t xml:space="preserve"> ИП Оботнин В.А,  пгт Тужа,
ул. Первомайская, д. 16</t>
  </si>
  <si>
    <t>Яранское лесничество,  Яранское участковое лесничество: кв. 9 — 11, 17, 20, 21, 25 — 32, 34 — 39, 41</t>
  </si>
  <si>
    <t>Яранское лесничество,  Каракшинское участковое лесничество:   кв. 1 — 7, 11ч, 12 — 15, 20ч, 29 — 34, 45ч, 46ч, 47, 48</t>
  </si>
  <si>
    <t>Яранское лесничество,  Яранское сельское участковое лесничество: кв. 42 — 53</t>
  </si>
  <si>
    <t>Яранское лесничество,  Тужинское сельское участковое  лесничество: кв. 31, 35, 36, 40ч, 41, 42ч, 45 — 50</t>
  </si>
  <si>
    <t>Яранское лесничество,  Каракшинское участковое лесничество: кв. 8 — 10, 11ч, 18, 19, 20ч, 26 — 28, 42 — 44, 45ч, 46ч</t>
  </si>
  <si>
    <t>Яранское лесничество,  Яранское сельское участковое лесничество:  кв. 54 — 64</t>
  </si>
  <si>
    <t>Яранское лесничество,  Салобелякское сельское участковое лесничество: кв. 1 — 21</t>
  </si>
  <si>
    <t>Яранское лесничество,  Тужинское участковое лесничество: кв. 1, 2; Тужинское сельское участковое лесничество: кв. 1 — 15; 16 — 24</t>
  </si>
  <si>
    <t xml:space="preserve">Яранское лесничество,  Михайловское участковое лесничество: кв. 10 — 15, 19 — 25, 31, 32       </t>
  </si>
  <si>
    <t>Яранское лесничество,  Яранское участковое лесничество: кв. 72, 75, 77 — 92</t>
  </si>
  <si>
    <t>Яранское лесничество,  Салобелякское сельское участковое лесничество: кв. 77 — 83</t>
  </si>
  <si>
    <t>Яранское лесничество,  Михайловское участковое лесничество: кв. 49, 50, 51, 53, 56 — 60</t>
  </si>
  <si>
    <t>Яранское лесничество,  Яранское сельское участковое лесничество:  кв. 14 — 20, 97</t>
  </si>
  <si>
    <t>Яранское лесничество,  Михайловское участковое лесничество: кв. 26 — 30, 34 — 36,
38 — 40</t>
  </si>
  <si>
    <t>Яранское лесничество,  Тужинское участковое лесничество: кв. 13 — 15, 27, 28, 46, 50 — 53,
78 — 80; Тужинское сельское: кв. 133, 134, 137</t>
  </si>
  <si>
    <t>Яранское лесничество,  Тужинское участковое лесничество: кв. 29, 58, 59, 62 — 70, 81, 82, 89 — 92</t>
  </si>
  <si>
    <t>Яранское лесничество,  Тужинское сельское:  кв. 25 — 30, 32 — 34, 37 — 39, 40ч, 42ч, 43, 44</t>
  </si>
  <si>
    <t>Яранское лесничество,  Тужинское сельское участковое лесничество: кв. 114 — 124, 138 — 148</t>
  </si>
  <si>
    <t>Яранское лесничество,  Каракшинское участковое лесничество:   кв. 40, 41, 53 — 59</t>
  </si>
  <si>
    <t>Площадь земель лесного фонда, покрытых лесной растительностью,  составляет 7,5  млн. га (93,2% от общей площади лесного фонда). Общая площадь хвойных лесных насаждений, представленных преимущественно ельниками-черничниками, составляет 3,9 млн. га (48,7% от общей площади, покрытой лесной растительностью). Мягколиственные лесные насаждения, преимущественно березняки и осинники, занимают площадь 3,5 млн. га (43,7% от площади, покрытой лесной растительностью). Твердолиственные лесные насаждения занимают 0,2% общей площади, покрытой лесной растительностью. Основными твердолиственными породами, произрастающими на территории региона, являются дуб, клен, вяз и другие ильмовые. Запас данных лесных насаждений составляет 2,2 млн. куб.м.</t>
  </si>
  <si>
    <t>ОАО «Агрофирма «Гордино»,
Афанасьевский р-н,  с. Гордино,
ул. Труда,  д. 21</t>
  </si>
  <si>
    <t xml:space="preserve">ООО «Ритм»,   Афанасьевский р-н,
с. Бисерово, ул. Советская, д. 40 </t>
  </si>
  <si>
    <t>Белохолуницкое лесничество: Прокопьевское участковое: кв.   2, 3, 5, 10, 13 — 17, 19 — 23,
26 — 28, 38 — 40, 47, 50, 52, 60 — 65, 74, 82, 84, 85, 89, 90, 91, 98, 99, 110, 113, 114,  Климковское участковое: кв.   51, 70 — 73, 90 — 93, 110 — 115, 129</t>
  </si>
  <si>
    <t>ООО «Медведь» Кировская обл.,
Богородский р-н, пгт Богородское,
ул. Кирова,  д. 17</t>
  </si>
  <si>
    <t>ООО «Вэлвуд», г. Киров,
ул. Воровского, д. 101-20</t>
  </si>
  <si>
    <t>ООО «Северлес»,   Кировская обл.,   г. Белая Холуница,  ул.  Кооперативная,  д. 5</t>
  </si>
  <si>
    <t>СПК «Поломский», Кировская обл.,
Фаленский р-н,  с. Полом,
ул. Победы, д. 1</t>
  </si>
  <si>
    <t xml:space="preserve">ОАО «Имени Кирова» </t>
  </si>
  <si>
    <t>КФХ Вылежанинов А.В., Республика Коми,  Прилузский р-н,
пос. Коржинский,  ул. Лесная,  д. 17-1</t>
  </si>
  <si>
    <t>ИП Мезенцев Ю.М., 612152,
Кировская обл., Даровской р-н,
пос. Ивановка</t>
  </si>
  <si>
    <t>ООО «Молома-лес», 612152,
Кировская обл., Даровской р-н,
пос. Ивановка</t>
  </si>
  <si>
    <t>ИП Мезенцев Ю.М.,  612152,
Кировская обл., Даровской р-н,
пос. Ивановка</t>
  </si>
  <si>
    <t>ООО ЛЗК «Лунвож»,    613710, 
Кировская обл., г. Мураши, 
пер. Южный, д. 14</t>
  </si>
  <si>
    <t>Нагорское лесничество, Заевское участковое лесничествокв: 5 — 10, 16 — 23,  29 — 32, 35 — 38, 45, 46, 49,  51, 61,  62, 70, 71, 78,  79, 82 — 84, 92 — 95,  100 — 107, 110, 113 — 116, 124,  125,
128 — 140, 142 — 154, 158 — 173, 177 — 187, 210, 211, 212,  214, 227, 228, 230, 231, 256; Мулинское участковое лесничество: кв. 48, 60,  68, 69, 77, 78, 84, 90, 98, 99, 108, 109, 110, 113,
119 — 122, 125; Николаевское участковое лесничество: кв. 38, 40,  41, 54; Федоровское участковое лесничество: кв.  106, 114, 115, 122, 125</t>
  </si>
  <si>
    <t>ИП Жидких Александр Дмитриевич;          613451,  Кировская обл.,  Нолинский р-н,
пос. Медведок</t>
  </si>
  <si>
    <t>Опаринское лесничество, Опаринское участковое лесничество: кв.  44 — 48,  54 — 70,  75 — 81,  85,  86,  93,  94,  95,  100,  101,  105,  106,  Шадринское участковое лесничество: кв. 1 — 4,  11,  15,  21,  22,  23,  26,  27,  33,  34,  37 — 40,  47,  48,  50,  58 — 60,
73 — 75,  90,  Мирное участковое лесничество: 
кв. 1,   Моломское участковое лесничество: кв. 44, 45</t>
  </si>
  <si>
    <t>Опаринское лесничество: Альмежское участковое лесничество: кв.   53 — 55, 61 — 63, 65 — 70, 72 — 92,  Маромицкое участковое лесничество: кв.   7, 8, 10, 11, 12, 36, 37,  Латышское участковое лесничество: кв.   39, 48, 49, 50, 55, 57</t>
  </si>
  <si>
    <t xml:space="preserve">ООО «Лестехснаб плюс», 610046, 
Кировская обл.,  г. Киров, 
пр. Заготзерновский,  д. 8
</t>
  </si>
  <si>
    <t>ООО «Хольц Хаус»,  610033,  Кировская обл.,  г. Киров, 
ул. Московская, д. 122</t>
  </si>
  <si>
    <t xml:space="preserve">ООО «КРОСС»,  613814 Опаринский р-н,
дер.  В. Волманга
</t>
  </si>
  <si>
    <t xml:space="preserve">ФКУ ОИК-1 УФСИН по Кировской области,  613825 Кировская обл.,  Опаринский р-н,
пос. Северный
</t>
  </si>
  <si>
    <t>Омутнинское лесничество, Омутнинское  участковое лесничество: кв.  47 — 57,  96,  97,  137,  138,  162 — 165,   Омутнинское сельское участковое лесничество: кв.  15,  16,  20 — 22,
24 — 27 кв.  13,  16ч (выд. 1 — 6,  8 — 42,  43ч,  44ч),  17,  20,  21,  23,  24,  кв.  36 — 44 , кв.  4,  6,  9 — 12,  14,  16 — 18, 44,  кв.  2 — 4,  кв.  1,  6,  7 10 ,  Чёрнохолуницкое участковое лесничество: кв.  18,  19,  23 — 31,  39 — 42,  60 — 64,  69 — 72,
77 — 79,  85,  88 — 91,  95 — 97,  100 — 105,  107,  116,  122,  123,  127 — 129,  136,  138 — 146,  147,  148,  151,  152,  153,  154,  155,  158,  161 — 165,  166 — 171,  177 — 180,  182,  183,  184 — 188,  189,  195 — 197,  212 — 219,  220,  221,  225 — 241,  244 — 250,  253,  254,  258</t>
  </si>
  <si>
    <t>Орловское лесничество,  Степановское сельское участковое лесничество: кв. 1 — 30</t>
  </si>
  <si>
    <t>Орловское лесничество Русановское сельское участковое лесничество: кв. 22 — 27, 29 — 31,
34 — 36, 38 — 43, 46</t>
  </si>
  <si>
    <t>Парковое лесничество, Совьинское участковое лесничество: кв.  18, 30, 45 — 47, 51, 48, 52, 53,  Ленинское участковое лесничество: кв 26 — 29</t>
  </si>
  <si>
    <t>Орловское лесничество, Степановское сельское участковое лесничество: кв. 1 — 41</t>
  </si>
  <si>
    <t>Орловское лесничество, Русановское сельское участковое лесничество: кв. 1 — 21,  Тохтинское участковое лесничество: кв. 1 — 6,  10 — 13,  19,  24</t>
  </si>
  <si>
    <t>Орловское лесничество, Степановское сельское участковое лесничество: кв. 14, 15ч, 17 — 20, 26, 28, 29</t>
  </si>
  <si>
    <t>Парковое лесничество, Перекопское участковое лесничество: кв.  1, 2, 4, 19, 34, 36, 37, 56, 60, 63 — 65, 67 — 69, 74, 75, 78, 85 — 88; 13 — 18, 24, 51, 55, 61, 71 — 73, 80, 81,  Просницкое участковое лесничество: кв.  1 — 15, 35, 71 — 74, 78 — 81, 92; 24, 25, 31 — 34, 36, 37, 69,  Чепецкое участковое лесничество: кв.  33, 36, 42, 43, 46; 7, 8, 18, 23,
27 — 29, 34, 35, 38 — 40, 50,  Заречное участковое лесничество: кв.  52 — 54, 56, 57</t>
  </si>
  <si>
    <t>Парковое лесничество, Просницкое участковое лесничество: кв  59 — 64, 67, 68, 701, 75, 76, 85, 86</t>
  </si>
  <si>
    <t>Парковое лесничество, Перекопское участковое лесничество: кв  5 — 12, 21 — 23, 25, 26, 28, 30, 31, 40 — 43, 47, 53; 27, 29, 44 — 46, 48 — 50, 52; 54, 62, 66, 70, 76, 77, 79, 82, 83, 84</t>
  </si>
  <si>
    <t>Парковое лесничество, Новобыстрицкое участковое лесничество: кв.  36</t>
  </si>
  <si>
    <t>Парковое лесничество, Перекопское участковое лесничество: кв.  3, 20, 57 — 59</t>
  </si>
  <si>
    <t>Парковое лесничество, Перекопское участковое лесничество: кв. 32, 33, 35, 38, 39,  Просницкое участковое лесничество: кв.  26 — 30,  Чепецкое участковое лесничество: кв  33, 36, 42, 43, 46</t>
  </si>
  <si>
    <t>Парковое лесничество, Раменское участковое лесничество: кв.  69</t>
  </si>
  <si>
    <t>Парковое  лесничество, Чепецкое участковое лесничество: кв.  37</t>
  </si>
  <si>
    <t>Парковое лесничество, Мурыгинское сельское участковое лесничество: кв  1 — 26</t>
  </si>
  <si>
    <t>Парковое лесничество, Медянское  участковое лесничество: кв  2, 3, 13, 14, 34, 35, 37, 38, 39, 40, 41</t>
  </si>
  <si>
    <t>Парковое лесничество, Медянское участковое лесничество: кв.  6, 8 — 12, 15 — 28, 30, 42, 47,
50 — 52, 54, 55, 60, 61, 63, 64</t>
  </si>
  <si>
    <t>Парковое лесничество, Мурыгинское сельское  участковое лесничество: кв.  1 — 58</t>
  </si>
  <si>
    <t>Пинюгское лесничество,  Подосиновское участковое лесничество: кв. 1 — 14, 20 — 28,
32 — 47, 50, 53 — 57, 60 — 64, 73 — 78, 85 — 88, 122</t>
  </si>
  <si>
    <t xml:space="preserve"> Пинюгское  лесничество Щеткинское участковое лесничество: кв. 78, 86 — 87, 97 — 101, 114 — 123, 135 — 139, 145 — 164, 176 — 177, 188 — 194,
202 — 208</t>
  </si>
  <si>
    <t xml:space="preserve"> Пинюгское  лесничество, Подосиновское участковое лесничество: кв. 246, 262 — 266,
272 — 285, 288 — 314, 271, Щеткинское сельское участковое  лесничество: кв. 195</t>
  </si>
  <si>
    <t xml:space="preserve"> Пинюгское  лесничество, Лунданское участковое  лесничество: кв.  1 — 9, 12 — 28, 31 — 61, Подосиновское участковое лесничество: кв.  1,
4 — 7, 39</t>
  </si>
  <si>
    <t>Пинюгское лесничество, Пушемское участковое  лесничество: кв. 34ч, 80ч, 81ч, 82ч,  83ч,  140ч,  141ч, 143ч; кв.  35ч, 88ч; кв. 49ч, 2ч, 3ч, 16ч, 19ч, 24ч, 87ч, 92ч</t>
  </si>
  <si>
    <t>Рудниковское лесничество, Рудниковское участковое лесничество: кв.  6 — 8, 12, 13, 17 — 19, 22 — 25, 32 — 34, 41, 42, 51, 52, 61, 62, 71, 72, 79, 80, 89, 90, 53, 54, 63, 64, Заводское участковое лесничество: кв.   10 — 16, 25 — 31, 40 — 46,
54 — 60, 67 — 73, 78 — 85, 90 — 97, 101 — 108,
11 — 117, 122 — 126, 132</t>
  </si>
  <si>
    <t>Рудниковское лесничество,  Гидаевское участковое лесничество: кв.  125 — 130, 101, 112, 113, 121 — 124, Лесновское участковое лесничество: кв. 30, 31, 52, 53, 74, 75, 93 — 96, 109, 112 — 115, 125 — 129, 135 — 142, 148 — 152, 156, 162 — 167, 1, 25 — 29, 35, 36, 46 — 51, 68, 70 — 73, 76, 77, 83 — 87, 90 — 92, 102 — 108, 110, 111, 119 — 124, 132 — 134, 146, 147, 153 — 155, 157 — 161, 168 — 191, Заводское участковое лесничество: кв. 1, 2</t>
  </si>
  <si>
    <t>Рудниковское лесничество, Рудниковское участковое лесничество: кв. 9, 10, 14, 15, 137,
55 — 57, 65, 66, 75, 81, 83, 84, 91, 93, 106 — 108, 135, 136</t>
  </si>
  <si>
    <t>Рудниковское лесничество, Гидаевское участковое лесничество: кв.  76 — 78, 87, 88, 94, 95, 102 — 104, 114, 115, 32, 37, 38, 43, 44, 49, 50, 55, 56,
65 — 68</t>
  </si>
  <si>
    <t>ООО «Заречье», пгт  Санчурск</t>
  </si>
  <si>
    <t>ООО «Тополь», пгт Санчурск,
ул. Космонавтов,  д. 12</t>
  </si>
  <si>
    <t>Санчурское лесничество,  Санчурское участковое лесничество: кв. 1 — 7,   Матвинурское участковое лесничество: кв. 56 — 63,  66, 67, 69</t>
  </si>
  <si>
    <t>ИП Лобанов Сергей Валентинович,
Санчурский р-н ,  дер. Большая Поломка,
ул. Центральная,  д.16</t>
  </si>
  <si>
    <t>Санчурское лесничество,  Санчурское участковое лесничество: кв. 11 — 13, 57 — 60,   Санчурское сельское участковое лесничество:
кв. 14,  57, 62, 63, 84, 92, 95</t>
  </si>
  <si>
    <t>Санчурское лесничество,  Санчурское участковое лесничество: кв.  64 — 71,  75, Санчурское сельское участковое лесничество:
кв.  82 — 90, 101, 102, 104,  105</t>
  </si>
  <si>
    <t>ООО «Шмелево» передача прав ООО «Евро-Люкс», г. Киров, ул. Герцена,  д. 88</t>
  </si>
  <si>
    <t>ИП Костылев А.С. КФХ «Нива», 
дер. Липовка</t>
  </si>
  <si>
    <t>Синегорское лесничество,  Кобринское участковое лесничество: кв. 30, 36, 41, 42, 46 — 55, 58, 59, 61, 62, 64, 72, 75, 80, 88; Орлецовское участковое лесничество: кв.  1 — 4, 6 — 11, 14, 17 — 22, 26, 28 — 32.34, 36 — 40, 44, 45, 48, 51 — 56, 59 — 64, 68, 70 — 72, 75, 76, 79, 80, 82 — 85, 87, 91, 93 — 95, 104; Краснореченское участковое лесничество:
кв. 31, 32, 37 — 40, 43 — 45, 47, 48, 51 — 54, 56,58, 59, 62, 63, 66, 69 — 72, 74, 77 — 79, 82,
96 — 99, 102, 103, 137 — 139, 145 — 148, 154 — 156, 162, 163, 170</t>
  </si>
  <si>
    <t>Синегорское лесничество,  Кобринское участковое лесничество: кв. 83ч, 84ч, 85ч; Первомайское участковое лесничество: кв. 62, 87; Краснореченское участковое лесничество:
кв. 115, 140, 141, 159; Крутоложское участковое лесничество: кв. 15 — 17, 29 — 31, 43 — 45; 8, 20, 25, 26, 35 — 40, 47 — 51, 59 — 63, 67 — 69; Орлецовское участковое лесничество: кв. 5, 12, 13, 25, 27, 35, 49, 50, 57, 99, 100; Кобринское участковое лесничество: 
кв. 1 — 7, 9 — 29, 31 — 35, 37 — 40, 43; 77, 79, 82, 86, 87, 89; Краснореченское участковое лесничество: кв. 1, 2, 5 — 7, 12 — 16, 19 — 23;Синегорское участковое лесничество: кв. 23 — 25, 32 — 37, 63 — 65, 74, 75, 77, 78</t>
  </si>
  <si>
    <t>Синегорское лесничество,  Кобринское участковое лесничество: кв. 8; Краснореченское участковое лесничество: кв. 3, 4, 8 — 11, 17, 18, 24 — 27, 33, 34, 41, 42, 49, 50, 83 — 95</t>
  </si>
  <si>
    <t>Слободское лесничество, Совьинское участковое лесничество: кв.  31 — 33,
Шестаковское участковое лесничество: кв.  24 — 27, 29 — 31, 42</t>
  </si>
  <si>
    <t>Слободское лесничество, Каринское участковое лесничество: кв.  50 — 56,
Роговское участковое лесничество: кв.  15, 16,
24 — 28, 55 — 62, 66</t>
  </si>
  <si>
    <t>Суводское лесничество, Суводское участковое лесничество:  кв.   11,  20,  21,  29  —  35,  41  —  43,  48,  51,  54  —  58,  63,  65,  66,  69  —  72,  77,  79,  83,  92  —  94,  96  —  98,  104  —  106,
114  —  116,  124,  125,  127,  137,  141,  142,  156,  157,  160,  175,  178,  179,  196,  197,  212,  214,  228  —  230,  297  —  300,  303  —  306,  308,  311,  312,  314,  315,  316,  317ч,  318ч,  319  —  324</t>
  </si>
  <si>
    <t>Суводское лесничество, Суводское участковое лесничество:  кв.   169,  170,  187  —  191,  204  —  208,  220  —  224,  236  —  245,  246ч,  259,  260</t>
  </si>
  <si>
    <t>Суводское лесничество, Суводское участковое лесничество:  кв.   10,  19,  26  —  28,  36  —  40,  44,  45,  49,  50,  52,  53,  61,  62,  64,  67,  68,
74  —  76,  78,  80  —  82,  84  —  91,  95,  99  —  103,
107  —  113,  117  —  123,  126,  128,  129,  130ч,  134  —  136,  138  —  140,  143,  144,  145ч,  146ч,  151  —  155,  158,  159,  161,  162,  163ч,  164ч,
171  —  174,  176,  177,  180,  181,  182ч,  183ч,
192  —  195,  198,  199,  200ч,  201ч,  209  —  211,  213,  215,  216,  217ч,  225  —  227,  231,  232,  233ч,  235,  246ч,  247ч,  248ч,  250  —  258,  261,  263ч,  264ч,  266  —  288,  317ч,  318ч,  329ч,  330ч,  335ч,  336ч,  339ч,  340,  341ч</t>
  </si>
  <si>
    <t>КОГОБУ СПО «Суводский лесхозтехникум»</t>
  </si>
  <si>
    <t>Суводское лесничество, Суводское участковое лесничество:  кв.   11,  20,  21,  29  —  35,  41  —  43,  48,  51,  54  —  58,  63,  65,  66,  69  —  72,  77,  79,  83,  92  —  94,  96  —  98,  104  —  106,
114  —  116,  124,  125,  127,  137,  141,  142,  156,  157,  160,  175,  178,  179,  196,  197,  212,  214,  228  —  230,  297  —  300,  303  —  306,  308,  311,  312,  314,  315,  316,  317ч,  318ч,  319  —  324, Суводское участковое лесничество: кв.   10,  19,  26  —  28,
36  —  40,  44,  45,  49,  50,  52,  53,  61,  62,  64,  67,  68,  74  —  76,  78,  80  —  82,  84  —  91,  95,  99  —  103,  107  —  113,  117  —  123,  126,  128,  129,  130ч,  134  —  136,  138  —  140,  143,  144,  145ч,  146ч,  151  —  155,  158,  159,  161,  162,  163ч,  164ч,  171  —  174,  176,  177,  180,  181,  182ч,  183ч,  192  —  195,  198,  199,  200ч,  201ч,  209  —  211,  213,  215,  216,  217ч,  225  —  227,  231,  232,  233ч,  235,  246ч,  247ч,  248ч,  250  —  258,  261,  263ч,  264ч,  266  —  288,  317ч,  318ч,  329ч,  330ч,  335ч,  336ч,  339ч,  340,  341ч</t>
  </si>
  <si>
    <t>Унинское лесничество, Унинское сельское участковое лесничество: кв.   1 — 7,  Унинское сельское участковое лесничество: кв.   1 — 25,  Унинское сельское участковое лесничество:
кв.   1 — 13</t>
  </si>
  <si>
    <t>Унинское лесничество, Хорошевское сельское  кв.   1 — 24</t>
  </si>
  <si>
    <t>Фаленское лесничество,  Фалёнское участковое лесничество: кв. 1 — 48,  51 — 56,  60 — 63,  65,  66,  69,  74 — 77,  80,  82 — 85,  87,  88,  115 — 121,  143,  144,  156</t>
  </si>
  <si>
    <t>Шабалинское лесничество,  Жирновское участковое лесничество: кв.  153 — 159,  168 — 178,  186 — 194,  202 — 208</t>
  </si>
  <si>
    <t xml:space="preserve">«Кооператив Лад»  </t>
  </si>
  <si>
    <t>Шабалинское лесничество,  Черновское участковое лесничество: кв. 20, 25, 26, 29, 35,
37 — 39, 55</t>
  </si>
  <si>
    <t xml:space="preserve">Юрьянское лесничество, Юрьянское сельское участковое лесничество: кв. 1 — 9 </t>
  </si>
  <si>
    <t>Юрьянское лесничество, Гороховское сельское участковое лесничество:  кв. 1 — 33</t>
  </si>
  <si>
    <t>Юрьянское лесничество,  Гороховское сельское участковое лесничество: кв. 1 — 32</t>
  </si>
  <si>
    <t xml:space="preserve">Юрьянское лесничество,  Юрьянское сельское участковое лесничество:  кв. 1 — 23 </t>
  </si>
  <si>
    <t>Юрьянское лесничество,   Ново-Поломское участковое лесничество: кв. 107, 108, 128, 129, 140</t>
  </si>
  <si>
    <t xml:space="preserve">Юрьянское,  Юрьянское сельское участковое лесничество: кв. 1 — 41 </t>
  </si>
  <si>
    <t>Юрьянское,  Великорецкое участковое лесничество: кв. 6, 8, 11, 13 — 16, 18, 19, 21 — 25, 29, 37, 38, 48, 493, 52 — 55, 58 — 64, 77, 78</t>
  </si>
  <si>
    <t>Юрьянское лесничество, Пышакское сельское участковое лесничество:  кв. 1 — 22</t>
  </si>
  <si>
    <t>Юрьянское лесничество,   Великорецкое участковое лесничество:  кв. 112, 82, 80, 71, 72, 73, 68, 67, 66, 65, 70</t>
  </si>
  <si>
    <t>Юрьянское лесничество,  Юрьянское участковое лесничество: кв.  68,  выделы 3, 6, 7</t>
  </si>
  <si>
    <t>Юрьянское лесничество, Гороховское сельское участковое лесничество:  кв. 1 — 6, 8 — 15, 18 — 32</t>
  </si>
  <si>
    <t>Юрьянское лесничество,  Юрьянское участковое лесничество:  кв.  45 — 48,  68 ч,  69 ч,   70,  79,  134</t>
  </si>
  <si>
    <t>Юрьянское лесничество,  Великорецкое участковое лесничество:  кв.  3 — 5, 7, 17, 26, 27, 30 — 36, 56, 57, 81, 86 — 89, 93 — 95, 99 — 105, 108, 109,
113 — 120</t>
  </si>
  <si>
    <t>Юрьянское лесничество,  Юрьянское участковое лесничество:  кв.  68</t>
  </si>
  <si>
    <t>ООО «Лес-плюс»,    дер. Большая Орша, Оршанский р-н, Республика Марий Эл</t>
  </si>
  <si>
    <t>СПК «Пушкино»,   дер. Пушкино,
ул. Пушкина, д. 8</t>
  </si>
  <si>
    <t>Яранское лесничество,  Салобелякское участковое лесничество:   кв. 7, 8, 12, 13, 17 — 22, 25 — 32,
36 — 42</t>
  </si>
  <si>
    <t>Опаринское лесничество, Шадринское участковое лесничество: кв.  5 — 10,  13,  14,  28,  41,  51,  52,  69,  80 — 83,  86,  87,  97 — 99,  104 — 108,  Волмангское участковое лесничество: кв.  29 — 31,   35,    41 — 47,  54 — 57,  67,  72 — 74,  76,  78, 80 — 87,  91,  93 — 96,  98 — 100</t>
  </si>
  <si>
    <t>Опаринское лесничество, Паломицкое участковое лесничество: кв.  14 — 18,  20, 26 — 29, 36 — 41, 45 — 49, 52 — 57, 60,  Речное участковое лесничество:
кв. 1 — 3,  7 — 10,  28,  34,  35,  44 — 48,  52 — 55,
60 — 62,  68 — 70, 49,  51,  59,  67, Маромицкоеучастковое лесничество:  кв. 1,  30,
41 — 44,  46,  47,  51 — 54,  57 — 66,  70,  71,  75 — 79,  82 — 86</t>
  </si>
  <si>
    <t>Яранское лесничество,  Тужинское участковое лесничество кв. 3 — 5, 7 — 20 — 22, 26, 33, 40 — 43, 47 — 49, 54 — 57, 60, 71 — 77, 83 — 88</t>
  </si>
  <si>
    <t>Ранцевый лесной огнетушитель</t>
  </si>
  <si>
    <r>
      <t xml:space="preserve">СВОДНЫЙ ПЛАН
тушения лесных пожаров
на территории Кировской области 
на период пожароопасного сезона 2019 года 
</t>
    </r>
    <r>
      <rPr>
        <sz val="14"/>
        <rFont val="Times New Roman"/>
        <family val="1"/>
        <charset val="204"/>
      </rPr>
      <t>г.Киров
2019</t>
    </r>
  </si>
  <si>
    <t>Министерство лесного хозяйства Кировской области (и его территориальные подразделения в лесничествах), 610020, Кировская область, г. Киров, ул. Пятницкая, д. 32 (территориальные подразделения в районах области), Шургин Алексей Иванович, 8(8332) 64-34-73</t>
  </si>
  <si>
    <t>Шургин Алексей Иванович</t>
  </si>
  <si>
    <t>Морозова Татьяна Николаевна</t>
  </si>
  <si>
    <t>начальник лесного отдела министерства Дубровского лесничества</t>
  </si>
  <si>
    <t>Идрисов Вадим Ринадович</t>
  </si>
  <si>
    <t>Огорельцева Наталия Михайловна</t>
  </si>
  <si>
    <t>Харламова Алевтина Анатольевна</t>
  </si>
  <si>
    <t>Шишмакова Татьяна Николаевна</t>
  </si>
  <si>
    <t>начальник лесного отдела министерства Пинюгского лесничества</t>
  </si>
  <si>
    <t>ведущий специалист-эксперт</t>
  </si>
  <si>
    <t>Михеев Владимир Александрович</t>
  </si>
  <si>
    <t>Созинов Александр Иванович</t>
  </si>
  <si>
    <t xml:space="preserve">(83364) 4-12-51,
89128251954
</t>
  </si>
  <si>
    <t xml:space="preserve">(83330) 2-11-39 </t>
  </si>
  <si>
    <t>Буторин Дмитрий Юрьевич</t>
  </si>
  <si>
    <t>(83331) 2-19-51</t>
  </si>
  <si>
    <t>(83331) 2-19-59</t>
  </si>
  <si>
    <t>Черанёв Сергей Викторович</t>
  </si>
  <si>
    <t>Волокитин Владимир Валентинович</t>
  </si>
  <si>
    <t xml:space="preserve">(83335) 2-30-27, 89536845578
</t>
  </si>
  <si>
    <t>Комаров Владимир Сергеевич</t>
  </si>
  <si>
    <t xml:space="preserve">(83335) 2-12-51, 
89123360109 </t>
  </si>
  <si>
    <t>Чернов Андрей Юрьевич</t>
  </si>
  <si>
    <t>(83334) 6-12-53</t>
  </si>
  <si>
    <t>Конев Анатолий Васильевич</t>
  </si>
  <si>
    <t>(83336) 2-14-36, 89123759761</t>
  </si>
  <si>
    <t>(83337) 2-55-30, 89229477223</t>
  </si>
  <si>
    <t>(83338) 2-13-53, 89127327884</t>
  </si>
  <si>
    <t>(83338) 2-13-87, 89531346572</t>
  </si>
  <si>
    <t>Захарова Светлана Николаевна</t>
  </si>
  <si>
    <t>(83342) 4-12-51, 
4-16-37, 89195158397</t>
  </si>
  <si>
    <t>(83342) 4-23-72, 89005222484</t>
  </si>
  <si>
    <t>Востриков Олег Владимирович</t>
  </si>
  <si>
    <t>(83344) 2-02-51,
2-02-50, 89229088702</t>
  </si>
  <si>
    <t>Рябинин Сергей Иванович</t>
  </si>
  <si>
    <t>(83348) 2-28-44</t>
  </si>
  <si>
    <t>(83368) 2-11-80, 89127211004</t>
  </si>
  <si>
    <t>(83352) 2-12-51, 89123694157</t>
  </si>
  <si>
    <t>(83352) 2-20-40, 89123365702</t>
  </si>
  <si>
    <t>(83353) 2-22-75, 
89229469291</t>
  </si>
  <si>
    <t>(83354) 2-12-30, 89123354301</t>
  </si>
  <si>
    <t>Игнатов Алексей Иванович</t>
  </si>
  <si>
    <t>Васенин Александр Николаевич</t>
  </si>
  <si>
    <t>(83355) 2-21-50</t>
  </si>
  <si>
    <t>(83355) 2-21-79, 89638862313</t>
  </si>
  <si>
    <t>Хомяков Владимир Алексеевич</t>
  </si>
  <si>
    <t>(83362) 4-12-51,
89229146679</t>
  </si>
  <si>
    <t>Галкин Сергей Аркадьевич</t>
  </si>
  <si>
    <t>(83375) 2-12-51,
89195000925</t>
  </si>
  <si>
    <t>Бурова Татьяна Васильевна</t>
  </si>
  <si>
    <t>(83332) 2-15-35, 89127152774</t>
  </si>
  <si>
    <t xml:space="preserve">Федотов Юрий Пахомович </t>
  </si>
  <si>
    <t>Иконников Денис Сергеевич</t>
  </si>
  <si>
    <t xml:space="preserve">(83367) 2-12-51, 89123642668
</t>
  </si>
  <si>
    <t>Казанцева Ольга Александровна</t>
  </si>
  <si>
    <t>(83366) 2-42-24</t>
  </si>
  <si>
    <t>Шаляпин А.П.</t>
  </si>
  <si>
    <t>глава Вятскополянского района Чернов А.Ю.;
глава Малмыжского района Константинов В.В.</t>
  </si>
  <si>
    <t>начальник МО МВД России «Вятскополянский»
Варанкин В.В.;
начальник МО МВД России «Малмыжский» 
Насипов  Д.Ш.</t>
  </si>
  <si>
    <t>начальник пожарной части Конев А.В.</t>
  </si>
  <si>
    <t xml:space="preserve">  АТП ; ООО «Уником» ; МУП «Гарант»</t>
  </si>
  <si>
    <t xml:space="preserve">Карманов В.Г.;
Колотов А.Н.;                Колотов А.Н. </t>
  </si>
  <si>
    <t>Морозова Т.Н.</t>
  </si>
  <si>
    <t>Толстобров В.В.</t>
  </si>
  <si>
    <t>Хрущ О.Н.</t>
  </si>
  <si>
    <t>Остряков А.Н.</t>
  </si>
  <si>
    <t>И.о. главного врача Зуевской ЦРБ  Овечкина О.В.</t>
  </si>
  <si>
    <t>Сюткина Н.Б.</t>
  </si>
  <si>
    <t>начальник отдела
Идрисов В.Р.;
участковые лесничие</t>
  </si>
  <si>
    <t>начальник отдела Огорельцева Н.М., участковые лесничие</t>
  </si>
  <si>
    <t>глава Котельничского района Захарова С.Н.</t>
  </si>
  <si>
    <t>Красных Л.В.</t>
  </si>
  <si>
    <t>Рубцов М.А.</t>
  </si>
  <si>
    <t>Михеев В.И.</t>
  </si>
  <si>
    <t>начальник отдела,
участковые лесничие</t>
  </si>
  <si>
    <t>Зонов С.В.</t>
  </si>
  <si>
    <t>начальник лесного отдела Харламова А.А.</t>
  </si>
  <si>
    <t>директор Коньков В.П.</t>
  </si>
  <si>
    <t>начальник ПП (Свечинский) МО МВД России (Котельничский) майор полиции Гребенкин А.С.</t>
  </si>
  <si>
    <t>глава Советского района Галкин С.А.</t>
  </si>
  <si>
    <t>глава Пижанского района Весенин А.Н.</t>
  </si>
  <si>
    <t>Кошелев А.В.</t>
  </si>
  <si>
    <t>Попов В.А.</t>
  </si>
  <si>
    <t>глава Фалёнского района
Бурова Т.В.</t>
  </si>
  <si>
    <t>главный врач Чиркова Е.В.</t>
  </si>
  <si>
    <t>главный врач Киселев А.В.</t>
  </si>
  <si>
    <t>глава района Федотов Ю.П.</t>
  </si>
  <si>
    <t>Анисимов Дмитрий Сергеевич</t>
  </si>
  <si>
    <t>(8332) 35-76-99</t>
  </si>
  <si>
    <t>Плитко Андрей Геннадьевич</t>
  </si>
  <si>
    <t xml:space="preserve">(8332) 64-16-27
</t>
  </si>
  <si>
    <t xml:space="preserve">89127157546,
8(8332) 67-68-69,
8(8332) 65-17-49
</t>
  </si>
  <si>
    <t>участковый государственный инспектор в области охраны окружающей среды</t>
  </si>
  <si>
    <t xml:space="preserve">8(83349) 7-43-75 
</t>
  </si>
  <si>
    <t>ООО «Промлес», дер. Леваны,
Фаленский р-н,   Кировская обл.</t>
  </si>
  <si>
    <t>ООО «Вятский лес», с. Низево, Фаленский р-н,  Кировская обл.</t>
  </si>
  <si>
    <t>ООО СХП «Вогульский лес»,                    дер. Вогульцы,
Фаленский р-н, Кировская обл.</t>
  </si>
  <si>
    <t>Зуевский район, Сезеневское участковое лесничество: кв. 66,84,85,93</t>
  </si>
  <si>
    <t xml:space="preserve">СПК «Колос»  </t>
  </si>
  <si>
    <t xml:space="preserve">ООО «Бураши» </t>
  </si>
  <si>
    <t xml:space="preserve">СПК колхоз </t>
  </si>
  <si>
    <t xml:space="preserve">ООО «ПК«Золотое зерно» </t>
  </si>
  <si>
    <t>ИП Печенкин М.В.</t>
  </si>
  <si>
    <t>Нагорское лесничество: Верхневятское участковое лесничество: кв.174 — 176,           193 — 197; Заевское участковое лесничество кв.57 — 60,200,201,203, 247,250</t>
  </si>
  <si>
    <t>Нагорское лесничество: Мулинское участковое лесничество: кв. 105 — 107;  Заевское участковое лесничество: кв. 2 — 7,9 — 11,13 — 15,18, 29,70,71</t>
  </si>
  <si>
    <t>ООО «Березовский Плюс», 21-1,  613810,
пгт Опарино,  ул. Стахановская, д. 2</t>
  </si>
  <si>
    <t xml:space="preserve">ОАО «Березовский леспромхо»,  613810,   пгт Опарино, ул. Стахановская, д. 2
</t>
  </si>
  <si>
    <t xml:space="preserve">КОГАУ «Региональный центр зимних видов спорта «Перекоп» </t>
  </si>
  <si>
    <t>Слободское лесничество, Озерницкое участковое лесничество:  кв. 1 — 10,27 — 38,57 — 63,73 — 76,82,93,104 — 106</t>
  </si>
  <si>
    <t xml:space="preserve">АО «Транснефть-Прикамье»    </t>
  </si>
  <si>
    <t xml:space="preserve">АО «Связьтранснефть»     </t>
  </si>
  <si>
    <t>Уржумское лесничество: Октябрьское участковое лесничество: кв. 42ч,51ч</t>
  </si>
  <si>
    <t>Уржумское лесничество: Октябрьское участковое лесничество: кв. 31ч,56ч</t>
  </si>
  <si>
    <t>Уржумское лесничество: Октябрьское участковое лесничество: кв. 105ч</t>
  </si>
  <si>
    <t>ООО «Ресурс А», 610008,  Кировская обл.,   г. Кирова,
ул. Спасская,  д. 43,  а/я 117</t>
  </si>
  <si>
    <t>Фаленское лесничество, Талицкое участковое лесничество: кв. 7,8,13,14 — 18,20,21,22,28,29,35,36,37,38,39,41,43,44,47,48,49,50; Фалёнское участковое лесничество: кв. 49,50,57 — 59,64,67,68,70-73,78,79,81,86,89,90,114,124,129,130,140,141,142,145,146,158,159,162</t>
  </si>
  <si>
    <t>Фаленское лесничество, Талицкое участковое лесничество : кв. 16,30 — 34,46, 40,42,45; Фаленское участковое лесничество: кв. 191 — 98,108 — 110,127,128,131 — 137,138,148 — 151,153 — 155,161,164 — 167</t>
  </si>
  <si>
    <t xml:space="preserve">   </t>
  </si>
  <si>
    <t>5 ПХС, 
3 авиаотделения.
Итого: 8 ЛПФ</t>
  </si>
  <si>
    <t>пгт Пинюг, ПП
сш: 60°15'00'' вд: 47°47'00''</t>
  </si>
  <si>
    <t>Сергеев Павел Андреевич</t>
  </si>
  <si>
    <t>12 ПЧ ФГКУ 
«1 отряд ФПС по Кировской области»</t>
  </si>
  <si>
    <t>Афанасьевское, Белохолуницкое, Рудниковское, Кайское, Кирсинское, Омутнинское</t>
  </si>
  <si>
    <t>Афанасьевский, Белохолуницкий, Верхнекамский, Омутнинский районы</t>
  </si>
  <si>
    <t xml:space="preserve">25 ПЧ ФГКУ 
«6 отряд ФПС по Кировской области» ОПТКП № 5 </t>
  </si>
  <si>
    <t>СПТ ФКУ «ЦУКС ГУ МЧС России по Кировской области»</t>
  </si>
  <si>
    <t xml:space="preserve">город Киров, Богородский, Верхошижемский, Зуевский, Кирово-Чепецкий, Куменский, Мурашинский, Опаринский, Оричевский, Слободской, Нагорский, Унинский, Фаленский, Юрьянский, Сунский районы Киовской области  </t>
  </si>
  <si>
    <t xml:space="preserve">Парковое, Верхошижемское, Зуевское, Кирово-Чепецкое, Куменское, Мурашинское, Опаринское, Оричевское, Слободское, Нагорское, Унинское, Фаленское, Юрьянское лесничества </t>
  </si>
  <si>
    <t>ФГКУ 
«3 отряд ФПС по Кировской области» ОПТКП № 1</t>
  </si>
  <si>
    <t>№494 от 07.12.2018</t>
  </si>
  <si>
    <t>начальник  лесного отдела министерства  Белохолуницкого лесничества</t>
  </si>
  <si>
    <t xml:space="preserve">№ 502 от 07.12.2018 </t>
  </si>
  <si>
    <t>Быданов Владимир Михайлович</t>
  </si>
  <si>
    <t>главный специалист-эксперт лесного отдела министерства Белохолуницкого лесничества</t>
  </si>
  <si>
    <t>(83364) 4-35-75</t>
  </si>
  <si>
    <t xml:space="preserve">№ 507 от 12.12.2018 </t>
  </si>
  <si>
    <t>Честиков Сергей Леонидович</t>
  </si>
  <si>
    <t>ООО «Вектор»</t>
  </si>
  <si>
    <t xml:space="preserve">№ 13п-18-06 27.03.18 </t>
  </si>
  <si>
    <t>Устюжанин Александр Сергеевич</t>
  </si>
  <si>
    <t xml:space="preserve"> № 409 от  28.03.2015 </t>
  </si>
  <si>
    <t>Манылов Сергей Николаевич</t>
  </si>
  <si>
    <t>№ 262 от 10.04.2013</t>
  </si>
  <si>
    <t>директор ООО «Дубрава»</t>
  </si>
  <si>
    <t xml:space="preserve">№ 15п/02-18.01 от 04.04.18 </t>
  </si>
  <si>
    <t>Михеев Александр Игоревич</t>
  </si>
  <si>
    <t>Аникутин Анатолий Дмитриевич</t>
  </si>
  <si>
    <t xml:space="preserve">№ 26п-18-11 от 24.04.2018 </t>
  </si>
  <si>
    <t>Егоровых Анастасия Юрьевна</t>
  </si>
  <si>
    <t>Асапов Алексей  Семенович</t>
  </si>
  <si>
    <t>Шубин Сергей Анатольевич</t>
  </si>
  <si>
    <t>№ 18-09-02 от 03.04.2018</t>
  </si>
  <si>
    <t>Поздин Алексей Николаевич</t>
  </si>
  <si>
    <t xml:space="preserve">директор ООО «Дружба» </t>
  </si>
  <si>
    <t>(83336) 5-15-38, 89823878727</t>
  </si>
  <si>
    <t>№ 22п-17-01 от 12.04.2017</t>
  </si>
  <si>
    <t>ИП Петров А.В.</t>
  </si>
  <si>
    <t>начальник лесного отдела министретсва Дубровского лесничества</t>
  </si>
  <si>
    <t>№ 503 от 07.12.2018</t>
  </si>
  <si>
    <t>№ 521 от 12.12.2018</t>
  </si>
  <si>
    <t>Шуткина Мария Николаевна</t>
  </si>
  <si>
    <t>главный специалист-эксперт лесного отдела министерства Дубровского лесничества</t>
  </si>
  <si>
    <t xml:space="preserve">(83364) 6-91-97, </t>
  </si>
  <si>
    <t xml:space="preserve">(83364) 6-92-50, </t>
  </si>
  <si>
    <t>главный специалист-эксперт  лесного отдела министерства Верхошижемского лесничества</t>
  </si>
  <si>
    <t>Вершинин Олег Леонидович</t>
  </si>
  <si>
    <t xml:space="preserve">начальник отдела леса АО «Красный якорь» </t>
  </si>
  <si>
    <t>(83362) 4-32-75, 89823819238</t>
  </si>
  <si>
    <t>квалификационное удостоверение 
№ 53</t>
  </si>
  <si>
    <t>ИП Аникеев Н.В.</t>
  </si>
  <si>
    <t>Чирков Николай Гаврилович</t>
  </si>
  <si>
    <t>директор ООО "Эдем"</t>
  </si>
  <si>
    <t>квалификационное удостоверение 
№ 50/1п-18-01 от 21.09.2018</t>
  </si>
  <si>
    <t>Зубков Алексей Павлович</t>
  </si>
  <si>
    <t>квалификационное удостоверение 
№ 50/1п-18-02 от 21.09.2019</t>
  </si>
  <si>
    <t>Тюлькин Денис Александрович</t>
  </si>
  <si>
    <t>квалификационное удостоверение                                   
№ 04п-18-01 от 14.02.2018</t>
  </si>
  <si>
    <t>мастер лесного хозяйства ИП Поп Н.Н.</t>
  </si>
  <si>
    <t xml:space="preserve"> мастер леса
 ООО «Кодру-Импекс» </t>
  </si>
  <si>
    <t>инженер цеха сельхозмашин СПК ПЗ «Соколовка»</t>
  </si>
  <si>
    <t xml:space="preserve">мастер леса СПК Колхоз «Поломский» </t>
  </si>
  <si>
    <t>квалификационное удостоверение                             № 1 от 18.03.2016</t>
  </si>
  <si>
    <t>Брусов Константин Николаевич</t>
  </si>
  <si>
    <t>89229248805      89615669503</t>
  </si>
  <si>
    <t xml:space="preserve">№ 256 от 13.02.2013 </t>
  </si>
  <si>
    <t xml:space="preserve">инженер по лесопользованию        ИП Пятков А.А. </t>
  </si>
  <si>
    <t>Батина Танзиля Рустамовна</t>
  </si>
  <si>
    <t>(83338) 2-20-68</t>
  </si>
  <si>
    <t>89229034943,  (83338) 2-24-05</t>
  </si>
  <si>
    <t>начальник участка АО «НЛК»</t>
  </si>
  <si>
    <t>Лялин Евгений Валентинович</t>
  </si>
  <si>
    <t xml:space="preserve">мастер леса                 ИП Двоеглазов А.А. </t>
  </si>
  <si>
    <t>№ 72 от 10.04.2010</t>
  </si>
  <si>
    <t>Новокшонов Алексей Сергеевич</t>
  </si>
  <si>
    <t xml:space="preserve">специалист по лесному хозяйству ООО ХК «Кильмезьлес» </t>
  </si>
  <si>
    <t>№ 474 от 20.04.2018</t>
  </si>
  <si>
    <t>№ 495 от  07.12.2018</t>
  </si>
  <si>
    <t>ИП Ефркмова С.М.</t>
  </si>
  <si>
    <t>Чирков Егор Юрьевич</t>
  </si>
  <si>
    <t>Бабиков Александр Васильевич</t>
  </si>
  <si>
    <t>руководитель обособленного подразделения Кировлес ООО ПК «Золотое зерно»</t>
  </si>
  <si>
    <t>№ 15п/05-18-01 от 05.04.2018</t>
  </si>
  <si>
    <t>№ 30/01-17-09    от 16.05.2017</t>
  </si>
  <si>
    <t>ИП Глушков Н.Н.</t>
  </si>
  <si>
    <t>ИП Чернавин Е.А.</t>
  </si>
  <si>
    <t>Якимов Юрий Николаевич</t>
  </si>
  <si>
    <t>№ 15п/01-18-01  от 02.04.2018</t>
  </si>
  <si>
    <t>Чекалкин Павел Иванович</t>
  </si>
  <si>
    <t>(83343) 2-16-01</t>
  </si>
  <si>
    <t>№ 26 от 18.04.2016</t>
  </si>
  <si>
    <t xml:space="preserve">мастер ООО «Партнер» </t>
  </si>
  <si>
    <t xml:space="preserve"> ООО «Партнер»</t>
  </si>
  <si>
    <t>Черкасов Алексей Сергеевич</t>
  </si>
  <si>
    <t>Назаров Владимир Васильевич</t>
  </si>
  <si>
    <t>Вилежанинов Александр Васильевич</t>
  </si>
  <si>
    <t>Беззубова Валентина Николаевна</t>
  </si>
  <si>
    <t>Маковеев Сергей Николаевич</t>
  </si>
  <si>
    <t>Игумнов Сергей Николаевич</t>
  </si>
  <si>
    <t>Михайлов Николай Авинерович</t>
  </si>
  <si>
    <t>Чебыкин Юрий Иванович</t>
  </si>
  <si>
    <t>Бортниченко Сергей Анатольевич</t>
  </si>
  <si>
    <t>Пупышев Виктор Всеволодович</t>
  </si>
  <si>
    <t>Блинов Алексей Александрович</t>
  </si>
  <si>
    <t>Криницын Александр Васильевич</t>
  </si>
  <si>
    <t>Корепин Василий Валентинович</t>
  </si>
  <si>
    <t>Гладышев Василий Иванович</t>
  </si>
  <si>
    <t>ООО «Лузское»</t>
  </si>
  <si>
    <t>ИП Черкасов А.С.</t>
  </si>
  <si>
    <t>ИП Назаров В.В.</t>
  </si>
  <si>
    <t>директор КФХ Вилежанинов А.В.</t>
  </si>
  <si>
    <t>директор ООО «Рассвет»</t>
  </si>
  <si>
    <t>председатель СПК СХА (колхоз) «Лузский»</t>
  </si>
  <si>
    <t>председатель СПК СХА (колхоз) «Савинский»</t>
  </si>
  <si>
    <t>директор ООО «Колос»</t>
  </si>
  <si>
    <t>директор ООО «СтройПоставка»</t>
  </si>
  <si>
    <t>директор    ООО «Лузский ЛЗК»</t>
  </si>
  <si>
    <t>ООО «Кедр»</t>
  </si>
  <si>
    <t>директор ООО «Кодон»</t>
  </si>
  <si>
    <t>исполнительный директора ООО «Хольц-Хаус»</t>
  </si>
  <si>
    <t>ИП Мезенцев Ю.М.</t>
  </si>
  <si>
    <t xml:space="preserve">Мохова Светлана Геннадьевна </t>
  </si>
  <si>
    <t>(83348)2-26-98</t>
  </si>
  <si>
    <t>№  498  от 07.12.2018</t>
  </si>
  <si>
    <t>Рябов Юрий Макарович</t>
  </si>
  <si>
    <t>№  3323  от 14.04.2010</t>
  </si>
  <si>
    <t>№ 3337 от 22.03.2016</t>
  </si>
  <si>
    <t>№ 3355 от 22.03.2016</t>
  </si>
  <si>
    <t>Блинов Сергей Александрович</t>
  </si>
  <si>
    <t>№ 28п-17-01 от 18.04.17</t>
  </si>
  <si>
    <t>Шумилов Сергей Николаевич</t>
  </si>
  <si>
    <t>№ 15п-18-01 от 03.04.18</t>
  </si>
  <si>
    <t>Попов Алексей Владимирович</t>
  </si>
  <si>
    <t>№ 15п-18-02 от 03.04.18</t>
  </si>
  <si>
    <t>раскряжовщик             ИП Ожегов Н.В.</t>
  </si>
  <si>
    <t>вальщик                       ИП Логинов А.Ф.</t>
  </si>
  <si>
    <t>механик                    ООО "Немалес"</t>
  </si>
  <si>
    <t>Машковцев Василий Александрович</t>
  </si>
  <si>
    <t>Лутошкин Иван Александрович</t>
  </si>
  <si>
    <t>мастер леса СПК (колхоз) "Труд"</t>
  </si>
  <si>
    <t>№ 19п/12-16-02 от 11.04.2016</t>
  </si>
  <si>
    <t>Калинин Илья Николаевич</t>
  </si>
  <si>
    <t>старший мастер УПЛУ ЦТАО ФКУ ИК- 6 УФСИН России по Кировской области</t>
  </si>
  <si>
    <t>89531355577, (83352) 38-1-39</t>
  </si>
  <si>
    <t>№ 36п-18-03 от 29.05.2018</t>
  </si>
  <si>
    <t>ИП Черанев А.В.</t>
  </si>
  <si>
    <t>ИП Корякин В.С.</t>
  </si>
  <si>
    <t>ИП Полупанов Ю.И.</t>
  </si>
  <si>
    <t>инженер по лесопользованию  ООО «Вятский фанерный комбинат»</t>
  </si>
  <si>
    <t>ФКУ ИК-1 УФСИН России по Кировской области</t>
  </si>
  <si>
    <t xml:space="preserve">мастер леса ООО «Вяткалес» </t>
  </si>
  <si>
    <t>Ярополов Николай Вениаминович</t>
  </si>
  <si>
    <t>№ 18-07-02 от 28.03.2018</t>
  </si>
  <si>
    <t>Шубин Вадим Геннадьевич</t>
  </si>
  <si>
    <t>№ 29П 07-17-01 от 25.04.2017</t>
  </si>
  <si>
    <t>Просворнин Андрей Алексеевич</t>
  </si>
  <si>
    <t>№ 334 от 19.04.2014</t>
  </si>
  <si>
    <t xml:space="preserve">заместитель директора ООО «Стимул» </t>
  </si>
  <si>
    <t xml:space="preserve">директор ООО «Кросс» </t>
  </si>
  <si>
    <t xml:space="preserve">старший инженер ХК «Опаринский леспромхоз» </t>
  </si>
  <si>
    <t>Ташаков Константин Игоревич</t>
  </si>
  <si>
    <t>№ 53п-16-01</t>
  </si>
  <si>
    <t>Жолобов Сергей Игоревич</t>
  </si>
  <si>
    <t>Сенников Александр Анатольевич</t>
  </si>
  <si>
    <t>№ 03п-17-02 от 24.01.2017</t>
  </si>
  <si>
    <t>заместитель генерального директора</t>
  </si>
  <si>
    <t xml:space="preserve">директор ООО «Надежда-Лес» </t>
  </si>
  <si>
    <t xml:space="preserve">мастер леса Паломицкого участка ООО «Лестехснаб плюс» </t>
  </si>
  <si>
    <t xml:space="preserve">свидетельство 3409 </t>
  </si>
  <si>
    <t>Рыков Василий Николаевич</t>
  </si>
  <si>
    <t>№ 477 от 20.07.2018</t>
  </si>
  <si>
    <t xml:space="preserve">мастер леса ООО «Светлана» </t>
  </si>
  <si>
    <t>Явкина Наталья Александровна</t>
  </si>
  <si>
    <t>Ануфриев Николай Анатольевич</t>
  </si>
  <si>
    <t>Сысоев Анатолий Аркадьевич</t>
  </si>
  <si>
    <t>Шабалин Василий Филиппович</t>
  </si>
  <si>
    <t>Баев Анатолий Васильевич</t>
  </si>
  <si>
    <t>Голиков Вячеслав Александрович</t>
  </si>
  <si>
    <t>Поносов Андрей Ильич</t>
  </si>
  <si>
    <t>Деветьяров Шамиль Шахимаратович</t>
  </si>
  <si>
    <t>Наймушин Николай Иванович</t>
  </si>
  <si>
    <t>Веревщиков Василий Денисович</t>
  </si>
  <si>
    <t>Леушин Сергей Михайлович</t>
  </si>
  <si>
    <t>Шестаков Андрей Валерьевич</t>
  </si>
  <si>
    <t>Чечулин Владимир Михайлович</t>
  </si>
  <si>
    <t>Бельтюков Алексндр Капитонович</t>
  </si>
  <si>
    <t>Меншиков Константин Петрович</t>
  </si>
  <si>
    <t>(8332) 35-02-48</t>
  </si>
  <si>
    <t>Конев Роман Владимирович</t>
  </si>
  <si>
    <t>Инженер ООО «Новомедянское»</t>
  </si>
  <si>
    <t>(83366) 6-01-34</t>
  </si>
  <si>
    <t>№ 6 (4-ПК(РТП)</t>
  </si>
  <si>
    <t>ИП Нечаев С.В.</t>
  </si>
  <si>
    <t>ИП Ибрагимов Э.И.</t>
  </si>
  <si>
    <t>главный специалист-эксперт лесного отдела министерства Пинюгского лесничества</t>
  </si>
  <si>
    <t>Груздев Андрей Иванович</t>
  </si>
  <si>
    <t xml:space="preserve">инженер по ОиЗЛ </t>
  </si>
  <si>
    <t>Курявцев Дмирий Александрович</t>
  </si>
  <si>
    <t>ИП Агалаков С.А.</t>
  </si>
  <si>
    <t>Ивонинский Юрий Владимирович</t>
  </si>
  <si>
    <t xml:space="preserve">начальник лесного отдела министертсва Пинюгского лесничества </t>
  </si>
  <si>
    <t>(83351) 2-14-01</t>
  </si>
  <si>
    <t>Мохин Александр Анатольевич</t>
  </si>
  <si>
    <t>ООО «Агролесторг»</t>
  </si>
  <si>
    <t>диплом по специальности "Лесное хозяйство"</t>
  </si>
  <si>
    <t>№ 36п-18-01</t>
  </si>
  <si>
    <t>№ 519 от 12.12.2018</t>
  </si>
  <si>
    <t>№ 5599 от 19.04.2016</t>
  </si>
  <si>
    <t>№ 53п-16-05 от 07.12.2016</t>
  </si>
  <si>
    <t xml:space="preserve"> АО «НЛК» </t>
  </si>
  <si>
    <t>ИП Шульга В.А.</t>
  </si>
  <si>
    <t>Головин Александр Павлович</t>
  </si>
  <si>
    <t>Матьянов Евгений Владимирович</t>
  </si>
  <si>
    <t xml:space="preserve">директор ООО «Созимлес» </t>
  </si>
  <si>
    <t>5740-15 от 14.03.2015</t>
  </si>
  <si>
    <t>№ 29п/04-17-01 от 25.04.2017</t>
  </si>
  <si>
    <t>№ 820 от 30.06.2016</t>
  </si>
  <si>
    <t xml:space="preserve">№ 26п-18-06 от 24.04.2018 </t>
  </si>
  <si>
    <t>№ 506 от 07.12.2018</t>
  </si>
  <si>
    <t>ООО «Форест ЛТД»</t>
  </si>
  <si>
    <t>ООО «Тополь»</t>
  </si>
  <si>
    <t>ООО «Санчурский мелиоратор»</t>
  </si>
  <si>
    <t xml:space="preserve">ООО «Лесинвест» </t>
  </si>
  <si>
    <t>ИП Лобанов С.В.</t>
  </si>
  <si>
    <t xml:space="preserve">ООО «Заречье» </t>
  </si>
  <si>
    <t xml:space="preserve">ООО «Шишовка» </t>
  </si>
  <si>
    <t>Машковцев Евгений Владимирович</t>
  </si>
  <si>
    <t>мастер леса ООО «Свеча-Лес»</t>
  </si>
  <si>
    <t>№ 61п/02-18-01 от 09.10.2018</t>
  </si>
  <si>
    <t>ИП Глушков Н.А.</t>
  </si>
  <si>
    <t>специалист ИП Пономарева О.В.</t>
  </si>
  <si>
    <t>Пупырев Алексей Васильевич</t>
  </si>
  <si>
    <t>Волков Илья Александрович</t>
  </si>
  <si>
    <t>№ 15П/07-18-01 от 06.04.2018</t>
  </si>
  <si>
    <t>заместитель директора АО «Сибирь лес»</t>
  </si>
  <si>
    <t>Рябов Алексей владимирович</t>
  </si>
  <si>
    <t>№ 22п/02-18-01 от 16.04.2018</t>
  </si>
  <si>
    <t>Волков Константин Иванович</t>
  </si>
  <si>
    <t>89229359289</t>
  </si>
  <si>
    <t>№ 15П/07-18-02 от 28.03.2018</t>
  </si>
  <si>
    <t>директор ООО «Трейд»</t>
  </si>
  <si>
    <t>инженер лесного отдела ООО ПКП «Алмис»</t>
  </si>
  <si>
    <t>мастер леса ООО «КИТ»</t>
  </si>
  <si>
    <t>Долгополова Ольга Васильевна</t>
  </si>
  <si>
    <t>Лопатин Виктор Германович</t>
  </si>
  <si>
    <t>№ 39п/01-18-01 от 26.06.2018</t>
  </si>
  <si>
    <t>ИП Рогожин А.А.</t>
  </si>
  <si>
    <t>№ 475 от 20.04.2018</t>
  </si>
  <si>
    <t>Деревянных Роман Владимирович</t>
  </si>
  <si>
    <t>№ 14п-01-17-06 от 23.03.2017</t>
  </si>
  <si>
    <t>№ 13п-18-05 от 27.03.2018</t>
  </si>
  <si>
    <t>Ведерников Артемий Михайлович</t>
  </si>
  <si>
    <t>мастер леса СПК «Красное знамя»</t>
  </si>
  <si>
    <r>
      <t>№</t>
    </r>
    <r>
      <rPr>
        <i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19п/47-16-01 от 20.04.2016</t>
    </r>
  </si>
  <si>
    <t>ИП Мальцев М.В.</t>
  </si>
  <si>
    <t>ИП Сухих В.М.</t>
  </si>
  <si>
    <t>ИП Никитин А.Г.</t>
  </si>
  <si>
    <t>Пушкарев Алексей Николаевич</t>
  </si>
  <si>
    <t>№ 05-18-01 от 16.03.2018</t>
  </si>
  <si>
    <t>начальник отдела лесопользования ООО «Богородское»</t>
  </si>
  <si>
    <t>Масленникова Татьяна Генндьевна</t>
  </si>
  <si>
    <t xml:space="preserve">№ 14п/01-17-05 от 23.03.2017 </t>
  </si>
  <si>
    <t xml:space="preserve">директор ООО «Крона» </t>
  </si>
  <si>
    <t>Юрлов Лев Александровитч</t>
  </si>
  <si>
    <t>№ 05п/01-18-01 от 26.03.2018</t>
  </si>
  <si>
    <t>Ичетовкин Владимир Александрович</t>
  </si>
  <si>
    <t>№ 136 от 27.06.2018</t>
  </si>
  <si>
    <t>мастер лесозаготовок ООО «ЛесТорг»</t>
  </si>
  <si>
    <t>мастер                      ООО «Ресурс А»</t>
  </si>
  <si>
    <t>Блинов Василий Анатольевич</t>
  </si>
  <si>
    <t xml:space="preserve">СПК СА колхоз «Маяк» </t>
  </si>
  <si>
    <t>№ 14 от 23.04.2012</t>
  </si>
  <si>
    <t>ИП Русинов А.И.</t>
  </si>
  <si>
    <t>ИП Краев Ю.П.</t>
  </si>
  <si>
    <t>ИП Рогожин С.А.</t>
  </si>
  <si>
    <t>(8332) 54-14-46, 89191444495</t>
  </si>
  <si>
    <t>Ширяев Александр Геннадьевич</t>
  </si>
  <si>
    <t>№ 443 от 08.05.2015</t>
  </si>
  <si>
    <t>№ 11п/01-16-03 от 01.04.2016</t>
  </si>
  <si>
    <t>удостоверение инструктора</t>
  </si>
  <si>
    <t xml:space="preserve">инженер по лесопользованию КОГКУ «Кировлесцентр» </t>
  </si>
  <si>
    <t xml:space="preserve">мастер по лесфонду    ИП Черанев Л.В. </t>
  </si>
  <si>
    <t>ИП Шуплецов А.Л.</t>
  </si>
  <si>
    <t xml:space="preserve">мастер леса                 ИП Козлова Т.Б. </t>
  </si>
  <si>
    <t>мастер леса                 ИП Мальцева Л.С.</t>
  </si>
  <si>
    <t>специалист                      ИП Миронов Н.А.</t>
  </si>
  <si>
    <t xml:space="preserve">мастер леса                 ИП Пупышев А.В. </t>
  </si>
  <si>
    <t>мастер леса                       ИП Аботуров С.В.</t>
  </si>
  <si>
    <t>специалист                      ИП Ефремова С.М.</t>
  </si>
  <si>
    <t>главный специалист-эксперт лесного отдела министертсва Кикнурского лесничества</t>
  </si>
  <si>
    <t>ведущий специалист-эксперт лесного отдела министерства Кикнурского лесничества</t>
  </si>
  <si>
    <t>главный специалист-эксперт лесного отдела министерства Кильмезского лесничества</t>
  </si>
  <si>
    <t>генеральный директор ООО «Красный Партизан»</t>
  </si>
  <si>
    <t>гененеральный директор ООО «Мир»</t>
  </si>
  <si>
    <t>мастер леса                 ИП Исупов Ф.Ф.</t>
  </si>
  <si>
    <t>ИП Кудряшов Е.П.</t>
  </si>
  <si>
    <t>главный специалист-эксперт лесного отдела министерства Мурашинского лесничества</t>
  </si>
  <si>
    <t xml:space="preserve">мастер леса                 ИП Козлова Т.Б  </t>
  </si>
  <si>
    <t xml:space="preserve">инженер                          ИП Шуплецов А.Л. </t>
  </si>
  <si>
    <t>ИП Фоминых С.В.</t>
  </si>
  <si>
    <t>ИП Ахтулов В.С.</t>
  </si>
  <si>
    <t xml:space="preserve">главный специалист-эксперт лесного отдела министерства Нолинского лесничества
</t>
  </si>
  <si>
    <t xml:space="preserve">ведущий специалист-эксперт лесного отдела министерства Нолинского лесничества
</t>
  </si>
  <si>
    <t>ИП Курдюков С.А.</t>
  </si>
  <si>
    <t>мастер леса                 ИП Устюгов</t>
  </si>
  <si>
    <t>мастер леса                    ИП Замятин С.М.</t>
  </si>
  <si>
    <t>ИП пивоваров А.Н.</t>
  </si>
  <si>
    <t>мастер леса                      ИП Копылов В.А.</t>
  </si>
  <si>
    <t>мастер у                      ИП Панкратов В.З.</t>
  </si>
  <si>
    <t>специалист                   ИП Зубарев В.А.</t>
  </si>
  <si>
    <t>мастер леса                     ИП Елькин В.В.</t>
  </si>
  <si>
    <t>ИП Бурехин С.В.</t>
  </si>
  <si>
    <t xml:space="preserve">мастер леса                 ИП Лимонов А.В. 
</t>
  </si>
  <si>
    <t>главный специалист-эксперт лесного отдела министерства Унинского лесничества</t>
  </si>
  <si>
    <t>мастер леса                 ИП Ошурков И.Н.</t>
  </si>
  <si>
    <t>глава крестьянсгого фермерского хозяйства</t>
  </si>
  <si>
    <t>ведущий специалист-эксперт лесного отдела министерства Фаленского лесничества</t>
  </si>
  <si>
    <t>мастер леса                 ИП Потапов А.Д.</t>
  </si>
  <si>
    <t>ИП Оботонин В.А.</t>
  </si>
  <si>
    <t>управление массовых коммуникаций Кировской области</t>
  </si>
  <si>
    <t>Шпорт Дария Сергеевна</t>
  </si>
  <si>
    <t>начальник управления массовых коммуникаций</t>
  </si>
  <si>
    <t>(8332) 38-10-82</t>
  </si>
  <si>
    <t>и.о. начальника лесного отдела министерства Мурашинского лесничества</t>
  </si>
  <si>
    <t>Мохова Светлана Геннадьевна</t>
  </si>
  <si>
    <t>(83348) 2-12-93,
2-26-98,
89229444178</t>
  </si>
  <si>
    <t>(83361) 6-40-95,
89229577038</t>
  </si>
  <si>
    <t>(83339) 3-61-61,
89226662184</t>
  </si>
  <si>
    <t xml:space="preserve">КОГКУ «Кировлесцентр», 610027, Кировская область, г. Киров, ул. Пролетарская, д. 43,
Князев Станислав Сергеевич, 8(8332) 67-54-05  </t>
  </si>
  <si>
    <t>ФГБУ«Государственный природный заповедник «Нургуш», 610002, Кировская область, г. Киров,
ул. Ленина, д. 129а, Тарасова Елена Михайловна, (8332) 67-68-69, 37-39-90</t>
  </si>
  <si>
    <t>Фалёнский РЭС ПО «ЮЭС» филиала «Кировэнерго»</t>
  </si>
  <si>
    <t>Унинский РЭС ПО «ЮЭС» филиала «Кировэнерго»</t>
  </si>
  <si>
    <t>Врио генерального директора 
АО «Аэропорт Победилово» 
Коновалов Павел Викторович</t>
  </si>
  <si>
    <t>Администрация Белохолуницкого муниципального района</t>
  </si>
  <si>
    <t>ФГКУ «11 отряд ФПС по Кировской области»</t>
  </si>
  <si>
    <t>ОП «Белохолуницкое» межмуниципальный отдел МВД России «Слободской»</t>
  </si>
  <si>
    <t>Отделение надзорной деятельности и профилактической работы Белохолуницкого района</t>
  </si>
  <si>
    <t xml:space="preserve">23 ПЧ ФГКУ  «1 отряд ФПС по Кировской области»,
</t>
  </si>
  <si>
    <t>Начальник отдела            Тарасов М.В.</t>
  </si>
  <si>
    <t>Глава администрации Тетенькин А.М.</t>
  </si>
  <si>
    <t>6 ПСЧ ФГКУ «11 отряд ФПС по Кировской области»</t>
  </si>
  <si>
    <t>12 ПЧ ФКГУ «1 отряд ФПС по Кировской области»</t>
  </si>
  <si>
    <t>Торицын С.В.</t>
  </si>
  <si>
    <t>Зорин Д.С.</t>
  </si>
  <si>
    <t>ФГКУ «6 отряд ФПС по Кировской области»       ОПТКП № 3</t>
  </si>
  <si>
    <t>Хохлов Р.Г.</t>
  </si>
  <si>
    <t>начальник отдела            Кашин В.Ю.;
участковые лесничие</t>
  </si>
  <si>
    <t>41 ПЧ ФГКУ «5 отряд ФПС по Кировской области»</t>
  </si>
  <si>
    <t>КОГП «Вятские автомобильные дороги»</t>
  </si>
  <si>
    <t>45 ПЧ ФГКУ «6 отряд ФПС по Кировской области»</t>
  </si>
  <si>
    <t>ФКГУ «3 отряд ФПС по Кировской области»      ОПТКП №1</t>
  </si>
  <si>
    <t>38 ПЧ ФКГУ «3 отряд ФПС по Кировской области»</t>
  </si>
  <si>
    <t>КОГБУЗ «Слободская ЦРБ» сектор по работе учреждений здравоохранения</t>
  </si>
  <si>
    <t>главы районов:           Ситников В.Ю.;          Шаклеин А.В.</t>
  </si>
  <si>
    <t>18 ПЧ ФКГУ «5 отряд ФПС по Кировской области»</t>
  </si>
  <si>
    <t>36 ПЧ ФКГУ «5 отряд ФПС по Кировской области»</t>
  </si>
  <si>
    <t>Администрации Шабалинского района, отдел гражданской защиты</t>
  </si>
  <si>
    <t>59 ПЧ ФКГУ «11 отряд ФПС по Кировской области»</t>
  </si>
  <si>
    <t>ОНД МЧС России по Шабалинскому району</t>
  </si>
  <si>
    <t xml:space="preserve">В соответствии с постановлением Правительства Российской Федерации от 30.12.2003 № 794 «О единой государственной системе предупреждения и ликвидации чрезвычайных ситуаций» постановлением Правительства Кировской области от 15.07.2003 № 48/197 «О комиссии по предупреждению и ликвидации чрезвычайных ситуаций и обеспечению пожарной безопасности Кировской области» (в редакции постановления Правительства Кировской области от 22.01.2018 № 19-П) утверждено Положение о комиссии по предупреждению и ликвидации чрезвычайных ситуаций и обеспечению пожарной безопасности Кировской области (далее — Положение), а также принято распоряжение Правительства Кировской области от 30.01.2018 № 16 «Об утверждении состава комиссии по предупреждению и ликвидации чрезвычайных ситуаций и обеспечению пожарной безопасности Кировской области» (в редакции распоряжения Правительства Кировской области от 18.07.2018 № 195). Кроме того, в целях организации работы по вопросам предупреждения и ликвидации чрезвычайных ситуаций и обеспечению пожарной безопасности в муниципальных образованиях области изданы соответствующие нормативные правовые акты, устанавливающие составы и положения аналогичных комиссий муниципального уровня.
Список лиц, ответственных за организацию и функционирование данных комиссий, приведен в таблице 5 раздела I Сводного плана тушения лесных пожаров на территории Кировской области на 2019 год. 
В соответствии с Положением данная комиссия наделена полномочиями оперативного штаба тушения лесных пожаров на территории Кировской области.
</t>
  </si>
  <si>
    <t>лесопожарные автоцистерны (лесопожарные машины)*</t>
  </si>
  <si>
    <t>бульдозеры**</t>
  </si>
  <si>
    <t>трейлеры (седельный тягач)</t>
  </si>
  <si>
    <t>трактор колесный***</t>
  </si>
  <si>
    <t>грузовые машины****</t>
  </si>
  <si>
    <t>ранцевые лесные огнетушители*****</t>
  </si>
  <si>
    <t>с.Зониха</t>
  </si>
  <si>
    <t>д. Максаки</t>
  </si>
  <si>
    <t>д. Саватеево</t>
  </si>
  <si>
    <t>с. Косино</t>
  </si>
  <si>
    <t>д. Безденежные</t>
  </si>
  <si>
    <t>д. Вьюги</t>
  </si>
  <si>
    <t>с. Верхолипово</t>
  </si>
  <si>
    <t>д. Большие Кулики</t>
  </si>
  <si>
    <t>д. Москва</t>
  </si>
  <si>
    <t>Заречная часть           пгт Арбаж</t>
  </si>
  <si>
    <t>пос.Набережный Арбажского района</t>
  </si>
  <si>
    <t>Даравской район</t>
  </si>
  <si>
    <t>Кикнурское сельское поселение</t>
  </si>
  <si>
    <t>Котельнический район</t>
  </si>
  <si>
    <t>пгт Нижнеивкино</t>
  </si>
  <si>
    <t>пос. Речной</t>
  </si>
  <si>
    <t>пос. Безбожник</t>
  </si>
  <si>
    <t>пос. Боровица</t>
  </si>
  <si>
    <t>пос. Октябрьский</t>
  </si>
  <si>
    <t>пос. Шубрюг</t>
  </si>
  <si>
    <t>пгт Нагорск</t>
  </si>
  <si>
    <t>пос. Кобра;</t>
  </si>
  <si>
    <t>пос. Орлецы</t>
  </si>
  <si>
    <t>пос. Первомайск;</t>
  </si>
  <si>
    <t>с. Синегорье</t>
  </si>
  <si>
    <t>пос. Бажелка</t>
  </si>
  <si>
    <t>с. Мулино</t>
  </si>
  <si>
    <t>пос. Новостройка</t>
  </si>
  <si>
    <t>д. Чегалки</t>
  </si>
  <si>
    <t>д. Шевырталово</t>
  </si>
  <si>
    <t>с. Николаево</t>
  </si>
  <si>
    <t>с. Заево</t>
  </si>
  <si>
    <t>пос. Красная речка</t>
  </si>
  <si>
    <t>г. Нолинск</t>
  </si>
  <si>
    <t>пос. Медведок</t>
  </si>
  <si>
    <t>пос. Птицефабрика;</t>
  </si>
  <si>
    <t>дер. Лузино</t>
  </si>
  <si>
    <t>дер. Боровляны</t>
  </si>
  <si>
    <t>с. Швариха</t>
  </si>
  <si>
    <t>Орловский район</t>
  </si>
  <si>
    <t>Подосиновский район</t>
  </si>
  <si>
    <t>с. Щеткино</t>
  </si>
  <si>
    <t>с. Заречье</t>
  </si>
  <si>
    <t>пгт Пинюг</t>
  </si>
  <si>
    <t>пос. Пушма</t>
  </si>
  <si>
    <t>с. Утманово</t>
  </si>
  <si>
    <t>дер. Бреньково</t>
  </si>
  <si>
    <t>пгт Подосиновец</t>
  </si>
  <si>
    <t>пгт Демьяново</t>
  </si>
  <si>
    <t>дер. Грибинская</t>
  </si>
  <si>
    <t>дер. Большероманово</t>
  </si>
  <si>
    <t>Советский район</t>
  </si>
  <si>
    <t>г. Советск</t>
  </si>
  <si>
    <t>с. Колянур</t>
  </si>
  <si>
    <t>с. Ильинск</t>
  </si>
  <si>
    <t>с. Мокино</t>
  </si>
  <si>
    <t>Сунской район</t>
  </si>
  <si>
    <t>пгт Суна</t>
  </si>
  <si>
    <t>с. Большевитское</t>
  </si>
  <si>
    <t>с. Кокуйское</t>
  </si>
  <si>
    <t>д. Ужоговица</t>
  </si>
  <si>
    <t>п. Белохолуницкий разъезд</t>
  </si>
  <si>
    <t>п. Центральный</t>
  </si>
  <si>
    <t>п. Озерница</t>
  </si>
  <si>
    <t>д. Стулово</t>
  </si>
  <si>
    <t>д. Абдалы</t>
  </si>
  <si>
    <t>д. Баташи</t>
  </si>
  <si>
    <t>п. Октябрьский</t>
  </si>
  <si>
    <t>д. Карповы</t>
  </si>
  <si>
    <t>с. Бобино</t>
  </si>
  <si>
    <t>д. Заборье</t>
  </si>
  <si>
    <t>д. Кассины</t>
  </si>
  <si>
    <t>д. Кисели</t>
  </si>
  <si>
    <t>д. Корюгино</t>
  </si>
  <si>
    <t>д. Малые раскопины</t>
  </si>
  <si>
    <t>д. Малые Серовы</t>
  </si>
  <si>
    <t>д. Митино</t>
  </si>
  <si>
    <t>д. Подгорена</t>
  </si>
  <si>
    <t>с. Роговое</t>
  </si>
  <si>
    <t>с. Шестаково</t>
  </si>
  <si>
    <t>д. Пронинцы</t>
  </si>
  <si>
    <t>р. Летский рейд</t>
  </si>
  <si>
    <t>д. Бережане</t>
  </si>
  <si>
    <t>ж.д. ст. Матанцы</t>
  </si>
  <si>
    <t>город Котельнич</t>
  </si>
  <si>
    <t>пос. Первомайский</t>
  </si>
  <si>
    <t>Кильмезский район</t>
  </si>
  <si>
    <t>г. Луза</t>
  </si>
  <si>
    <t>пгт Лальск</t>
  </si>
  <si>
    <t>пос. Боровица;</t>
  </si>
  <si>
    <t>пос. Уга</t>
  </si>
  <si>
    <t>г. Омутнинск</t>
  </si>
  <si>
    <t>пгт Восточный</t>
  </si>
  <si>
    <t>пгт Песковка</t>
  </si>
  <si>
    <t>пос. Черная Холуница</t>
  </si>
  <si>
    <t>пос. Шахров</t>
  </si>
  <si>
    <t>пгт. Восточный</t>
  </si>
  <si>
    <t>д. Ежово</t>
  </si>
  <si>
    <t>пос. Залазна</t>
  </si>
  <si>
    <t>пос. Белореченск</t>
  </si>
  <si>
    <t>пос. Лесные Поляны</t>
  </si>
  <si>
    <t>город Кирово - Чепецк</t>
  </si>
  <si>
    <t>микрорайон Каринторф</t>
  </si>
  <si>
    <t>город Вятские Поляны</t>
  </si>
  <si>
    <t>пгт Опарино</t>
  </si>
  <si>
    <t>пос. Заря</t>
  </si>
  <si>
    <t>пос. Маромица</t>
  </si>
  <si>
    <t>пос. Речной;</t>
  </si>
  <si>
    <t>пос. Северный</t>
  </si>
  <si>
    <t>Уржумский район</t>
  </si>
  <si>
    <t>с. Байса</t>
  </si>
  <si>
    <t>с.Большой Рой</t>
  </si>
  <si>
    <t>с. Буйское</t>
  </si>
  <si>
    <t>Карелин Александр Иванич</t>
  </si>
  <si>
    <t>(83366) 2-18-96</t>
  </si>
  <si>
    <t>пос. Данаурово</t>
  </si>
  <si>
    <t>с. Лазарево</t>
  </si>
  <si>
    <t>с. Лапьял</t>
  </si>
  <si>
    <t>с. Петровское</t>
  </si>
  <si>
    <t>пос. Пиляндыш</t>
  </si>
  <si>
    <t>д. Адово</t>
  </si>
  <si>
    <t>с. Русский Турек</t>
  </si>
  <si>
    <t>д. Савиново</t>
  </si>
  <si>
    <t>пгт.Афанасьево</t>
  </si>
  <si>
    <t>п.Сюзьва</t>
  </si>
  <si>
    <t>д.Ванино</t>
  </si>
  <si>
    <t>п.Бор</t>
  </si>
  <si>
    <t>д.Бор</t>
  </si>
  <si>
    <t>п.Афонята</t>
  </si>
  <si>
    <t>д.Васенки</t>
  </si>
  <si>
    <t>с.Гордино</t>
  </si>
  <si>
    <t>д.Верхнекамье</t>
  </si>
  <si>
    <t>д.Боровичата</t>
  </si>
  <si>
    <t>д.Шулаи</t>
  </si>
  <si>
    <t>д.Нопино</t>
  </si>
  <si>
    <t>д.Порубово</t>
  </si>
  <si>
    <t>д.Ожегины</t>
  </si>
  <si>
    <t>д.Жарковы</t>
  </si>
  <si>
    <t>д.Илюши</t>
  </si>
  <si>
    <t>п.Лытка</t>
  </si>
  <si>
    <t>п.Томызь</t>
  </si>
  <si>
    <t>д.Ичетовкины</t>
  </si>
  <si>
    <t>д.Волоковые</t>
  </si>
  <si>
    <t>с.Пашино</t>
  </si>
  <si>
    <t>п.Камский</t>
  </si>
  <si>
    <t>с. Синцово</t>
  </si>
  <si>
    <t>пос. Окунево</t>
  </si>
  <si>
    <t>д. Михеевщина</t>
  </si>
  <si>
    <t>д. Елизарово</t>
  </si>
  <si>
    <t xml:space="preserve">пгт Лебяжье </t>
  </si>
  <si>
    <t>с. Кузнецово</t>
  </si>
  <si>
    <t>с. Лаж</t>
  </si>
  <si>
    <t>д. Васичи</t>
  </si>
  <si>
    <t>с. Ветошкино</t>
  </si>
  <si>
    <t>пгт Богородское</t>
  </si>
  <si>
    <t>с. Ошлань</t>
  </si>
  <si>
    <t>с. Кулиги</t>
  </si>
  <si>
    <t>д. Чекашево</t>
  </si>
  <si>
    <t>д. Средняя Тойма</t>
  </si>
  <si>
    <t>с. Ершовка</t>
  </si>
  <si>
    <t>с. Слудка</t>
  </si>
  <si>
    <t>пгт Красная Поляна</t>
  </si>
  <si>
    <t>д. Гремячка</t>
  </si>
  <si>
    <t>пос. Усть-Луга</t>
  </si>
  <si>
    <t>с. Круглыжи</t>
  </si>
  <si>
    <t>пгт Свеча</t>
  </si>
  <si>
    <t>с.Октябрьское</t>
  </si>
  <si>
    <t>д. Шмелёво</t>
  </si>
  <si>
    <t>пос. Холмы</t>
  </si>
  <si>
    <t>с. Рига</t>
  </si>
  <si>
    <t>д. Греково</t>
  </si>
  <si>
    <t>с. Михайловской</t>
  </si>
  <si>
    <t>с. Ныр</t>
  </si>
  <si>
    <t>с. Пачи</t>
  </si>
  <si>
    <t>пгт Тужа</t>
  </si>
  <si>
    <t>г. Яранск</t>
  </si>
  <si>
    <t>местечко Знаменка</t>
  </si>
  <si>
    <t>с. Кугалки</t>
  </si>
  <si>
    <t>с. Кугушерка</t>
  </si>
  <si>
    <t>с. Никола</t>
  </si>
  <si>
    <t>местечко Опятное поле</t>
  </si>
  <si>
    <t>с. Салобеляк</t>
  </si>
  <si>
    <t>с. Сердеж</t>
  </si>
  <si>
    <t>д. Шкаланка</t>
  </si>
  <si>
    <t>с. Никулята</t>
  </si>
  <si>
    <t>с. Верхосунье</t>
  </si>
  <si>
    <t>д. Петруненки</t>
  </si>
  <si>
    <t>с. Талица</t>
  </si>
  <si>
    <t>пгт Уни</t>
  </si>
  <si>
    <t>д. Астрахань</t>
  </si>
  <si>
    <t>с. Елгань</t>
  </si>
  <si>
    <t>д. Канахинцы</t>
  </si>
  <si>
    <t>д. Комарово</t>
  </si>
  <si>
    <t>д. Малый Полом</t>
  </si>
  <si>
    <t>с. Порез</t>
  </si>
  <si>
    <t>с. Сардык</t>
  </si>
  <si>
    <t>с. Сосновка</t>
  </si>
  <si>
    <t>с. Соловецкое</t>
  </si>
  <si>
    <t>пгт Юрья</t>
  </si>
  <si>
    <t>пгт Мурыгино</t>
  </si>
  <si>
    <t>с. Великорецкое</t>
  </si>
  <si>
    <t>с. Верховино</t>
  </si>
  <si>
    <t>пос.Гирсово</t>
  </si>
  <si>
    <t>с.Загарье</t>
  </si>
  <si>
    <t>д. Ивановщина</t>
  </si>
  <si>
    <t>с. Медяны</t>
  </si>
  <si>
    <t>д. Подгорцы</t>
  </si>
  <si>
    <t>с. Бураши</t>
  </si>
  <si>
    <t>д. Вихарево</t>
  </si>
  <si>
    <t>д. Дамаскино</t>
  </si>
  <si>
    <t>д. Зимник</t>
  </si>
  <si>
    <t>пгт. Кильмезь</t>
  </si>
  <si>
    <t>д. Малая Кильмезь</t>
  </si>
  <si>
    <t>д. Надежда</t>
  </si>
  <si>
    <t>д. Паска</t>
  </si>
  <si>
    <t>д. Рыбная Ватага</t>
  </si>
  <si>
    <t>д. Селино</t>
  </si>
  <si>
    <t>пос Чернушка</t>
  </si>
  <si>
    <t>д. Порек</t>
  </si>
  <si>
    <t>д. Моржи</t>
  </si>
  <si>
    <t>с. Чудиново</t>
  </si>
  <si>
    <t>д. Цепели</t>
  </si>
  <si>
    <t>г. Орлов</t>
  </si>
  <si>
    <t>с. Тохтино</t>
  </si>
  <si>
    <t>г. Белая Холуница</t>
  </si>
  <si>
    <t>д. Быданово</t>
  </si>
  <si>
    <t>с. Всехсвятское</t>
  </si>
  <si>
    <t>д. Гуренки</t>
  </si>
  <si>
    <t>п. Дубровка</t>
  </si>
  <si>
    <t xml:space="preserve">п. Климковка </t>
  </si>
  <si>
    <t>с. Прокопье</t>
  </si>
  <si>
    <t>д. Подрезчиха</t>
  </si>
  <si>
    <t>с. Полом</t>
  </si>
  <si>
    <t>с. Троица</t>
  </si>
  <si>
    <t>д. Ракалово</t>
  </si>
  <si>
    <t>с. Среднеивкино</t>
  </si>
  <si>
    <t>д. Калачиги</t>
  </si>
  <si>
    <t>с. Мякиши</t>
  </si>
  <si>
    <t> д. Угор</t>
  </si>
  <si>
    <t> д. Кручина</t>
  </si>
  <si>
    <t>пгт Верхошижемье</t>
  </si>
  <si>
    <t>д. Логушина</t>
  </si>
  <si>
    <t>д. Исуповы</t>
  </si>
  <si>
    <t>д. Пунгино</t>
  </si>
  <si>
    <t>м. Илгань</t>
  </si>
  <si>
    <t>д. Скородум</t>
  </si>
  <si>
    <t> д. Сырда</t>
  </si>
  <si>
    <t> д. Коробовщина</t>
  </si>
  <si>
    <t>с. Кай</t>
  </si>
  <si>
    <t>пос. Камский</t>
  </si>
  <si>
    <t>пос. Чус</t>
  </si>
  <si>
    <t>с. Лойно</t>
  </si>
  <si>
    <t>г. Кирс</t>
  </si>
  <si>
    <t>пгт. Лесной</t>
  </si>
  <si>
    <t>пгт. Рудничный</t>
  </si>
  <si>
    <t>пос Созимский</t>
  </si>
  <si>
    <t>с. Верховонданка</t>
  </si>
  <si>
    <t>с. Вонданка</t>
  </si>
  <si>
    <t>с. Красное</t>
  </si>
  <si>
    <t>с. Пиксур</t>
  </si>
  <si>
    <t>пос Даравской</t>
  </si>
  <si>
    <t>с. Кобра</t>
  </si>
  <si>
    <t>г. Зуевка</t>
  </si>
  <si>
    <t>с.Суна</t>
  </si>
  <si>
    <t>с. Мухино</t>
  </si>
  <si>
    <t>пос Косино</t>
  </si>
  <si>
    <t>пос Октябрьский</t>
  </si>
  <si>
    <t>пос Чепецкий</t>
  </si>
  <si>
    <t>с. Александровское</t>
  </si>
  <si>
    <t>пос. Ленинская Искра</t>
  </si>
  <si>
    <t>ж/д станция Ежиха</t>
  </si>
  <si>
    <t>д. Зайцевы</t>
  </si>
  <si>
    <t>пос. Карпушино</t>
  </si>
  <si>
    <t>пос. Комсомольский</t>
  </si>
  <si>
    <t>д. Караул</t>
  </si>
  <si>
    <t>с. Красногорье</t>
  </si>
  <si>
    <t>с. Макарье</t>
  </si>
  <si>
    <t>с.Молотниково</t>
  </si>
  <si>
    <t>с. Боровка</t>
  </si>
  <si>
    <t>с. Покровское</t>
  </si>
  <si>
    <t>д. Родичи</t>
  </si>
  <si>
    <t>пос. Светлый</t>
  </si>
  <si>
    <t>с. Спасское</t>
  </si>
  <si>
    <t>с.Сретенье</t>
  </si>
  <si>
    <t>с. Чистополье</t>
  </si>
  <si>
    <t>пос. Юбилейный</t>
  </si>
  <si>
    <t>с. Юрьево</t>
  </si>
  <si>
    <t>с. Аджим</t>
  </si>
  <si>
    <t>д. Арык</t>
  </si>
  <si>
    <t>с. Большой Китяк</t>
  </si>
  <si>
    <t>с.Каксинвай</t>
  </si>
  <si>
    <t>с. Калинино</t>
  </si>
  <si>
    <t>с. Константиновка</t>
  </si>
  <si>
    <t>с. Мари-Малмыж</t>
  </si>
  <si>
    <t>д. Мелеть</t>
  </si>
  <si>
    <t>с. Новая Смаиль</t>
  </si>
  <si>
    <t>пос. Плотбище</t>
  </si>
  <si>
    <t>д. Преображенка</t>
  </si>
  <si>
    <t>с. Ральники</t>
  </si>
  <si>
    <t>с. Рожки</t>
  </si>
  <si>
    <t>с. Савали</t>
  </si>
  <si>
    <t>с. Старый Ирюк</t>
  </si>
  <si>
    <t>с. Старая Тушка</t>
  </si>
  <si>
    <t>с. Тат-Верх-Гоньба</t>
  </si>
  <si>
    <t>г. Малмыж</t>
  </si>
  <si>
    <t>пгт Нема</t>
  </si>
  <si>
    <t>с. Архангельское</t>
  </si>
  <si>
    <t>с. Ильинское</t>
  </si>
  <si>
    <t>д. Слудка</t>
  </si>
  <si>
    <t>с. Адышево</t>
  </si>
  <si>
    <t>с. Быстрица</t>
  </si>
  <si>
    <t>пос. Зенгино</t>
  </si>
  <si>
    <t>с. Истобенск</t>
  </si>
  <si>
    <t>с.Коршик</t>
  </si>
  <si>
    <t>д. Кучелапы</t>
  </si>
  <si>
    <t>с. Пищалье</t>
  </si>
  <si>
    <t>с. Пустоши</t>
  </si>
  <si>
    <t>с. Спас-Талица</t>
  </si>
  <si>
    <t>пос. Суводи</t>
  </si>
  <si>
    <t>пос.Торфяной</t>
  </si>
  <si>
    <t>д. Усовы</t>
  </si>
  <si>
    <t>с.Шалегово</t>
  </si>
  <si>
    <t>пгт. Пижанка</t>
  </si>
  <si>
    <t>д. Безводное</t>
  </si>
  <si>
    <t>д. Ахманово</t>
  </si>
  <si>
    <t>д. Павлово</t>
  </si>
  <si>
    <t>с. Обухово</t>
  </si>
  <si>
    <t>с. Воя</t>
  </si>
  <si>
    <t>город Слободской</t>
  </si>
  <si>
    <t>г. Слободской</t>
  </si>
  <si>
    <t>Кирово- Чепецкий район</t>
  </si>
  <si>
    <t>дер. Здравница</t>
  </si>
  <si>
    <t>пос. Быстрицкий тубсанаторий</t>
  </si>
  <si>
    <t>пгт Санчурск</t>
  </si>
  <si>
    <t>Иные населенные пункты</t>
  </si>
  <si>
    <t>садоводческое товарищество «Сосновый бор-1»</t>
  </si>
  <si>
    <t>садоводческое товарищество «Быстрица 1»</t>
  </si>
  <si>
    <r>
      <t xml:space="preserve">садоводческое товарищество </t>
    </r>
    <r>
      <rPr>
        <sz val="14"/>
        <rFont val="Times New Roman"/>
        <family val="1"/>
        <charset val="204"/>
      </rPr>
      <t>«</t>
    </r>
    <r>
      <rPr>
        <sz val="14"/>
        <rFont val="Times New Roman"/>
        <family val="2"/>
        <charset val="204"/>
      </rPr>
      <t>Речная долина»</t>
    </r>
  </si>
  <si>
    <t>Итого населенные пункты</t>
  </si>
  <si>
    <t>Садоводческое товарищество «Тюльпан»</t>
  </si>
  <si>
    <t>КОГБУЗ «Кировский клинический противотуберкулезный диспансер»</t>
  </si>
  <si>
    <t>КОГУП «Дирекция загордных лагерей» ДОЛ «Солнечный»</t>
  </si>
  <si>
    <t>База отдыха «Вишкель» общественная организация «Федерация профсоюзных организаций Кировской области»</t>
  </si>
  <si>
    <t>КОГАОУДОД - центр дополнительного образования одаренных детей</t>
  </si>
  <si>
    <t>с. Вишкель</t>
  </si>
  <si>
    <t>ЦРФКУЗ «Медико-санитарная часть Министерства внутренних дел Российской Федерации по Кировской области»</t>
  </si>
  <si>
    <t>ООО «Семейно-оздоровительный центр «Лебедь»</t>
  </si>
  <si>
    <t>ДОЛ «Волна», КОГАУ  «Спортивная школа «Юность»</t>
  </si>
  <si>
    <t>садаводческое товарищество «Азлань»</t>
  </si>
  <si>
    <t>КОГУП «Дирекция загордных лагерей» ДОЛ «Белочка»</t>
  </si>
  <si>
    <t>ДОЛ «Родина», АО  «Электромашиностроительный завод «ЛЕПСЕ»</t>
  </si>
  <si>
    <t>ДОЛ «Луч», ОАО «Кировский мясокомбинат»</t>
  </si>
  <si>
    <t>ООО ЦО «Юбилейный»</t>
  </si>
  <si>
    <t>СОБ «Луч», ФГБ ОУ «Вятский государственный университет»</t>
  </si>
  <si>
    <t>КОГУП «Дирекция загордных лагерей» ДОЛ «Мир»</t>
  </si>
  <si>
    <t>ДОЛ «Весна»</t>
  </si>
  <si>
    <t>Итого населенный пункт</t>
  </si>
  <si>
    <t>МКДОУ детский сад «Родничок»</t>
  </si>
  <si>
    <t>ООО «АкваПлюс»</t>
  </si>
  <si>
    <t>КОГУП «Дирекция загордных лагерей» ДОЛ «Живая вода»</t>
  </si>
  <si>
    <t>Противопожарные минерализованные полосы (метров)</t>
  </si>
  <si>
    <t>Очистка от сухой травянистой растительности, пожнивных остатков, валежника, порубочных остатков, мусора и других горючих материалов (гектар)</t>
  </si>
  <si>
    <t>ООО «Хлеб»</t>
  </si>
  <si>
    <t>д. Малый Рын-Мари</t>
  </si>
  <si>
    <t>Подтверждаю</t>
  </si>
  <si>
    <t>Парковое,
Слободское,
Нагорское,
Синегорское,
Дубровское,
Белохолуницкое,
Зуевское,
Фаленское,
Кирово-Чепецкое,
Куменское,
Унинское,
Нолинское,
Уржумское,
Немское,
Кильмезское,
Малмыжское,
Вятскополянское</t>
  </si>
  <si>
    <t xml:space="preserve">Кирсинское, Рудниковское, Кайское, Белохолуницкое, Дубровское, Омутнинское, Афанасьевское
</t>
  </si>
  <si>
    <t>Итого земли лесного фонда:</t>
  </si>
  <si>
    <t>Всего по субъекту:</t>
  </si>
  <si>
    <t>ООО «Кедр»,                                                  пгт Тужа,  ул. Береговая, д. 33</t>
  </si>
  <si>
    <t>ООО «Кедр»,                                                  пгт Тужа,  ул. Береговая, д. 34</t>
  </si>
  <si>
    <t>ООО «Кедр»,                                                  пгт Тужа,  ул. Береговая, д. 35</t>
  </si>
  <si>
    <t>Примечание. Летчики-наблюдатели и парашютисты-пожарные одновременно являются руководителями тушения лесного пожара (не учтены в столбце 5 таблицы).
дополнительно на тушение лесных пожаров могут быть привлечены 14 трактористов, 3 водителя и 2 иных работника. В руководители тушения по авиационным подразделениям учтены инструкторы ППС.
* указан ЛХТ-100, так как по ПТС числится как лесопожарная машина
** указаны дополнительно тракторы марки Четра Т9, Т11, которые по ПТС проходят как тракторы, хотя являются бульдозерами
*** указаны также тракторы марки Форест 1.4, 2.0, 3.0
**** указаны также 3 ед. МЛПК и 9 ед. УАЗ, доукомплектованные до МЛПК.
***** без учета РЛО, которые числятн\ся на укомплектованных автомобилях (ЛМПК и УАЗ) и лесопожарных тракторах.
Лесные плуги, являющиеся комплектующими лесопожарного трактора не учтены отдельно.</t>
  </si>
  <si>
    <t xml:space="preserve">Субботин Н.М. </t>
  </si>
  <si>
    <t>дознаватель отделения надзорной деятельности Шабалинского района  управления надзорной деятельности  и профилактической работы главного управления МЧС России по Кировской области  Минаков Р.А.</t>
  </si>
  <si>
    <t>И.В. Васильев</t>
  </si>
  <si>
    <t>Примечание: привлечение сил и средств Главного управления МЧС России по Кировской области к тушения лесных пожаров, угрожающих переходом огня на населенный пункт, производится на основании решения Комиссии по Чрезвычайным ситуациям и пожарной безопасности Кировской области (муниципального образования) или Межведомственной комисс по тушению лесных пожаров Кировской области в соответсвии с действующим Соглашением между Министерством лесного хозяйства Кировской области и Главным управлением МЧС России по Кировской области.</t>
  </si>
  <si>
    <t>вице-губернатор Кировской области</t>
  </si>
  <si>
    <t>ООО «Свеча-лес», Котельничский р-н,        ст. Ежиха, ул. Новая, д. 50</t>
  </si>
  <si>
    <t>Сюзюмское лесничество, кв. 5 — 8,13 — 5,  20,21</t>
  </si>
  <si>
    <t xml:space="preserve">(8332) 64-23-76,
(8332) 64-16-27,
(8332) 64-34-73
</t>
  </si>
  <si>
    <t>КОГСАУ «Кировская база авиационной и наземной охраны лесов», 610025, Кировская область,
г. Киров, пер. Автотранспортный, д. 4, Мамаев Василий Аркадьевич, 8(8332) 54-76-50</t>
  </si>
  <si>
    <t>Васильев Игорь Владимирович</t>
  </si>
  <si>
    <t>(8332) 64-95-64</t>
  </si>
  <si>
    <t>Губернатор Кировской области</t>
  </si>
  <si>
    <t>Мамаев Василий Аркадьевич</t>
  </si>
  <si>
    <t>Васильев Игорь Владимирович, Плитко Андрей Геннадьевич,
Шургин Алексей Иванович,
руководители оперативных штабов по тушению лесных пожаров
 (раздел I, таблица 4)</t>
  </si>
  <si>
    <t>Васильев Игорь Владимирович, Плитко Андрей Геннадьевич,
Шургин Алексей Иванович,
руководители оперативных штабов по тушению лесных пожаров 
(раздел I, таблица 4)</t>
  </si>
  <si>
    <t>Васильев Игорь Владимирович, Плитко Андрей Геннадьевич,
Шургин Алексей Иванович,
руководители оперативных штабов по тушению лесных пожаров
(раздел I, таблица 4)</t>
  </si>
  <si>
    <t>Губернатор Кировской области, председатель комиссии по предупреждению и ликвидации чрезвычайных ситуаций и обеспечению пожарной безопасности Кировской области, вице-губернатор Кировской области, министр лесного хозяйства Кировской области, главы муниципальных образований, руководители оперативных штабов по тушению лесных пожаров (раздел I, таблица 4)</t>
  </si>
  <si>
    <t>начальник КОГСАУ «Лесоохрана»
Мамаев Василий Аркадьевич</t>
  </si>
  <si>
    <t>Вывод: готов</t>
  </si>
  <si>
    <t>Зуевское лесничество,  Талицкое сельское участковое лесничество:  кв. 1 — 24</t>
  </si>
  <si>
    <t>Из 4771 человек (ЛПФ лиц,  использующих леса,  на территории лесного фонда области) 462 человек имеют подготовку «Руководитель тушения лесных пожаров»</t>
  </si>
  <si>
    <t>31.01.2019 (измениния 11.07.2019)</t>
  </si>
  <si>
    <t>В случае расторжения договоров аренды в течении пожароопасного сезона силы и средства пажаротушения предполагаемых к привлечению в рамках данных договоров, при наличае иных оснований к привлечению, не привлекаються.</t>
  </si>
  <si>
    <t xml:space="preserve">Примечание. Из 760 руководителей тешения лесных пожаров 257 человек — должностные лица лесной охраны (должностные лица министерства и лесничие) </t>
  </si>
  <si>
    <t>(8332) 35-02-47</t>
  </si>
  <si>
    <t>начальник лесного отдела министертсва Даровского лесничества</t>
  </si>
  <si>
    <t>(83336) 2-11-64</t>
  </si>
  <si>
    <t>начальник лесного отдела министерства Юрьянского лесничества</t>
  </si>
  <si>
    <t xml:space="preserve">(83366) 2-16-00
</t>
  </si>
  <si>
    <t>Федеральное агентство лесного хозяйства Н.С. Кротов</t>
  </si>
  <si>
    <t xml:space="preserve">                   от 12.09.2019    № 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</si>
</sst>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[$-419]General"/>
  </numFmts>
  <fonts count="7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0000A"/>
      <name val="Times New Roman"/>
      <family val="1"/>
      <charset val="204"/>
    </font>
    <font>
      <sz val="14"/>
      <color rgb="FF052635"/>
      <name val="Times New Roman"/>
      <family val="1"/>
      <charset val="204"/>
    </font>
    <font>
      <sz val="14"/>
      <color rgb="FF0B0B0B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  <charset val="204"/>
    </font>
    <font>
      <sz val="10"/>
      <color rgb="FF00000A"/>
      <name val="Times New Roman"/>
      <family val="1"/>
      <charset val="204"/>
    </font>
    <font>
      <sz val="10"/>
      <color rgb="FF323232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name val="Calibri"/>
      <family val="2"/>
    </font>
    <font>
      <sz val="18"/>
      <color indexed="10"/>
      <name val="Times New Roman"/>
      <family val="1"/>
      <charset val="204"/>
    </font>
    <font>
      <sz val="1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4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4"/>
      <color indexed="8"/>
      <name val="Times New Roman"/>
      <family val="2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1">
    <xf numFmtId="0" fontId="0" fillId="0" borderId="0"/>
    <xf numFmtId="0" fontId="18" fillId="0" borderId="0"/>
    <xf numFmtId="0" fontId="8" fillId="0" borderId="0"/>
    <xf numFmtId="0" fontId="32" fillId="0" borderId="0"/>
    <xf numFmtId="0" fontId="8" fillId="0" borderId="0"/>
    <xf numFmtId="0" fontId="32" fillId="0" borderId="0"/>
    <xf numFmtId="0" fontId="32" fillId="0" borderId="0"/>
    <xf numFmtId="0" fontId="8" fillId="0" borderId="0"/>
    <xf numFmtId="0" fontId="32" fillId="0" borderId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 applyProtection="0"/>
    <xf numFmtId="0" fontId="44" fillId="0" borderId="0"/>
    <xf numFmtId="0" fontId="45" fillId="0" borderId="0"/>
    <xf numFmtId="0" fontId="7" fillId="0" borderId="0"/>
    <xf numFmtId="0" fontId="32" fillId="0" borderId="0"/>
    <xf numFmtId="0" fontId="43" fillId="0" borderId="0" applyNumberFormat="0" applyFill="0" applyBorder="0" applyAlignment="0" applyProtection="0"/>
    <xf numFmtId="0" fontId="44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7" fillId="0" borderId="0" applyNumberFormat="0" applyFill="0" applyBorder="0" applyAlignment="0" applyProtection="0"/>
    <xf numFmtId="0" fontId="6" fillId="0" borderId="0"/>
    <xf numFmtId="0" fontId="7" fillId="0" borderId="0"/>
    <xf numFmtId="0" fontId="7" fillId="0" borderId="0"/>
    <xf numFmtId="0" fontId="7" fillId="0" borderId="0"/>
    <xf numFmtId="166" fontId="52" fillId="0" borderId="0" applyBorder="0" applyProtection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32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66" fillId="0" borderId="0" applyNumberFormat="0" applyFill="0" applyBorder="0" applyAlignment="0" applyProtection="0"/>
  </cellStyleXfs>
  <cellXfs count="1008">
    <xf numFmtId="0" fontId="0" fillId="0" borderId="0" xfId="0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 applyFont="1"/>
    <xf numFmtId="0" fontId="12" fillId="0" borderId="0" xfId="0" applyFont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7" fillId="0" borderId="0" xfId="0" applyFont="1"/>
    <xf numFmtId="0" fontId="17" fillId="0" borderId="0" xfId="0" applyFont="1" applyBorder="1"/>
    <xf numFmtId="0" fontId="17" fillId="0" borderId="0" xfId="0" applyFont="1" applyBorder="1" applyAlignment="1"/>
    <xf numFmtId="0" fontId="17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Border="1" applyAlignment="1"/>
    <xf numFmtId="0" fontId="16" fillId="0" borderId="0" xfId="0" applyFont="1" applyBorder="1" applyAlignment="1">
      <alignment horizontal="center"/>
    </xf>
    <xf numFmtId="0" fontId="14" fillId="0" borderId="0" xfId="0" applyFont="1" applyBorder="1" applyAlignment="1"/>
    <xf numFmtId="0" fontId="16" fillId="0" borderId="0" xfId="0" applyFont="1" applyBorder="1"/>
    <xf numFmtId="0" fontId="10" fillId="0" borderId="0" xfId="0" applyFont="1"/>
    <xf numFmtId="0" fontId="12" fillId="0" borderId="0" xfId="0" applyFont="1"/>
    <xf numFmtId="0" fontId="21" fillId="0" borderId="0" xfId="0" applyFont="1"/>
    <xf numFmtId="0" fontId="16" fillId="0" borderId="0" xfId="0" applyFont="1" applyAlignment="1">
      <alignment horizontal="left"/>
    </xf>
    <xf numFmtId="0" fontId="16" fillId="0" borderId="0" xfId="0" applyFont="1" applyBorder="1" applyAlignment="1">
      <alignment vertical="center"/>
    </xf>
    <xf numFmtId="0" fontId="16" fillId="0" borderId="7" xfId="0" applyFont="1" applyBorder="1"/>
    <xf numFmtId="0" fontId="23" fillId="0" borderId="0" xfId="0" applyFont="1"/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5" fillId="0" borderId="1" xfId="0" applyFont="1" applyBorder="1" applyAlignment="1">
      <alignment horizontal="left" vertical="top"/>
    </xf>
    <xf numFmtId="0" fontId="25" fillId="0" borderId="1" xfId="0" applyFont="1" applyFill="1" applyBorder="1" applyAlignment="1">
      <alignment horizontal="left" vertical="top" wrapText="1"/>
    </xf>
    <xf numFmtId="0" fontId="25" fillId="0" borderId="0" xfId="0" applyFont="1" applyAlignment="1">
      <alignment horizontal="left" vertical="top"/>
    </xf>
    <xf numFmtId="0" fontId="25" fillId="0" borderId="0" xfId="0" applyFont="1" applyFill="1" applyAlignment="1">
      <alignment horizontal="left" vertical="top"/>
    </xf>
    <xf numFmtId="0" fontId="12" fillId="0" borderId="1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0" fontId="10" fillId="0" borderId="0" xfId="0" applyFont="1" applyBorder="1"/>
    <xf numFmtId="0" fontId="10" fillId="0" borderId="0" xfId="0" applyFont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0" xfId="0" applyFont="1" applyAlignment="1">
      <alignment horizontal="right" vertical="top"/>
    </xf>
    <xf numFmtId="0" fontId="21" fillId="0" borderId="0" xfId="0" applyFont="1" applyBorder="1" applyAlignment="1">
      <alignment vertical="center"/>
    </xf>
    <xf numFmtId="0" fontId="27" fillId="0" borderId="0" xfId="0" applyFont="1"/>
    <xf numFmtId="0" fontId="20" fillId="0" borderId="1" xfId="0" applyFont="1" applyFill="1" applyBorder="1" applyAlignment="1">
      <alignment horizontal="left" vertical="top" wrapText="1"/>
    </xf>
    <xf numFmtId="0" fontId="28" fillId="0" borderId="0" xfId="0" applyFont="1"/>
    <xf numFmtId="0" fontId="12" fillId="0" borderId="1" xfId="0" applyFont="1" applyFill="1" applyBorder="1" applyAlignment="1">
      <alignment horizontal="left" vertical="top" wrapText="1"/>
    </xf>
    <xf numFmtId="0" fontId="27" fillId="0" borderId="0" xfId="0" applyFont="1" applyFill="1"/>
    <xf numFmtId="0" fontId="10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16" fillId="0" borderId="7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29" fillId="0" borderId="1" xfId="0" applyFont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33" fillId="0" borderId="0" xfId="0" applyFont="1"/>
    <xf numFmtId="0" fontId="20" fillId="0" borderId="1" xfId="3" applyNumberFormat="1" applyFont="1" applyFill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20" fillId="0" borderId="1" xfId="3" applyNumberFormat="1" applyFont="1" applyFill="1" applyBorder="1" applyAlignment="1">
      <alignment horizontal="left" vertical="top"/>
    </xf>
    <xf numFmtId="0" fontId="20" fillId="0" borderId="1" xfId="3" applyFont="1" applyFill="1" applyBorder="1" applyAlignment="1">
      <alignment horizontal="left" vertical="top" wrapText="1"/>
    </xf>
    <xf numFmtId="0" fontId="0" fillId="0" borderId="0" xfId="0"/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0" xfId="0" applyFont="1"/>
    <xf numFmtId="0" fontId="16" fillId="0" borderId="7" xfId="0" applyFont="1" applyBorder="1" applyAlignment="1"/>
    <xf numFmtId="0" fontId="16" fillId="0" borderId="0" xfId="0" applyFont="1" applyBorder="1" applyAlignment="1"/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35" fillId="0" borderId="0" xfId="0" applyFont="1"/>
    <xf numFmtId="0" fontId="20" fillId="0" borderId="1" xfId="0" applyFont="1" applyBorder="1" applyAlignment="1">
      <alignment horizontal="left" vertical="center" wrapText="1"/>
    </xf>
    <xf numFmtId="0" fontId="35" fillId="0" borderId="7" xfId="0" applyFont="1" applyBorder="1" applyAlignment="1"/>
    <xf numFmtId="0" fontId="26" fillId="0" borderId="1" xfId="0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left" textRotation="90" wrapText="1"/>
    </xf>
    <xf numFmtId="0" fontId="12" fillId="0" borderId="1" xfId="0" applyFont="1" applyBorder="1" applyAlignment="1">
      <alignment horizontal="left" textRotation="90" wrapText="1"/>
    </xf>
    <xf numFmtId="0" fontId="25" fillId="0" borderId="1" xfId="0" applyFont="1" applyBorder="1" applyAlignment="1">
      <alignment horizontal="left" vertical="top" wrapText="1"/>
    </xf>
    <xf numFmtId="0" fontId="35" fillId="0" borderId="7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Border="1" applyAlignment="1">
      <alignment horizontal="center"/>
    </xf>
    <xf numFmtId="0" fontId="20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Fill="1"/>
    <xf numFmtId="0" fontId="38" fillId="0" borderId="0" xfId="0" applyFont="1" applyFill="1" applyAlignment="1">
      <alignment horizontal="left" vertical="top" wrapText="1"/>
    </xf>
    <xf numFmtId="0" fontId="38" fillId="0" borderId="0" xfId="0" applyFont="1" applyFill="1" applyAlignment="1">
      <alignment horizontal="left" vertical="top"/>
    </xf>
    <xf numFmtId="0" fontId="27" fillId="0" borderId="0" xfId="0" applyFont="1" applyAlignment="1">
      <alignment horizontal="left" vertical="top"/>
    </xf>
    <xf numFmtId="0" fontId="35" fillId="0" borderId="0" xfId="0" applyFont="1" applyAlignment="1">
      <alignment vertical="top"/>
    </xf>
    <xf numFmtId="0" fontId="20" fillId="0" borderId="0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vertical="top" wrapText="1"/>
    </xf>
    <xf numFmtId="0" fontId="39" fillId="0" borderId="0" xfId="0" applyFont="1"/>
    <xf numFmtId="0" fontId="39" fillId="0" borderId="0" xfId="0" applyFont="1" applyBorder="1"/>
    <xf numFmtId="0" fontId="40" fillId="0" borderId="0" xfId="0" applyFont="1"/>
    <xf numFmtId="0" fontId="35" fillId="0" borderId="7" xfId="0" applyFont="1" applyBorder="1" applyAlignment="1">
      <alignment horizontal="center" vertical="top"/>
    </xf>
    <xf numFmtId="0" fontId="35" fillId="0" borderId="0" xfId="0" applyFont="1" applyBorder="1" applyAlignment="1">
      <alignment horizontal="center" vertical="top"/>
    </xf>
    <xf numFmtId="0" fontId="12" fillId="0" borderId="0" xfId="0" applyFont="1" applyFill="1" applyAlignment="1">
      <alignment vertical="top"/>
    </xf>
    <xf numFmtId="0" fontId="20" fillId="0" borderId="1" xfId="0" applyFont="1" applyFill="1" applyBorder="1" applyAlignment="1" applyProtection="1">
      <alignment vertical="top" wrapText="1"/>
      <protection locked="0"/>
    </xf>
    <xf numFmtId="0" fontId="20" fillId="0" borderId="0" xfId="0" applyFont="1" applyFill="1" applyAlignment="1">
      <alignment vertical="top"/>
    </xf>
    <xf numFmtId="0" fontId="12" fillId="0" borderId="0" xfId="0" applyFont="1" applyFill="1" applyBorder="1" applyAlignment="1">
      <alignment vertical="top"/>
    </xf>
    <xf numFmtId="0" fontId="35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textRotation="90" wrapText="1"/>
    </xf>
    <xf numFmtId="0" fontId="12" fillId="0" borderId="1" xfId="0" applyFont="1" applyFill="1" applyBorder="1" applyAlignment="1">
      <alignment horizontal="left" vertical="top"/>
    </xf>
    <xf numFmtId="0" fontId="20" fillId="0" borderId="1" xfId="0" applyFont="1" applyFill="1" applyBorder="1" applyAlignment="1">
      <alignment horizontal="left" vertical="top"/>
    </xf>
    <xf numFmtId="0" fontId="20" fillId="0" borderId="1" xfId="11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20" fillId="0" borderId="1" xfId="5" applyFont="1" applyBorder="1" applyAlignment="1">
      <alignment horizontal="left" vertical="top" wrapText="1"/>
    </xf>
    <xf numFmtId="0" fontId="35" fillId="0" borderId="1" xfId="5" applyFont="1" applyBorder="1" applyAlignment="1">
      <alignment horizontal="left" vertical="top" wrapText="1"/>
    </xf>
    <xf numFmtId="0" fontId="20" fillId="2" borderId="1" xfId="0" applyFont="1" applyFill="1" applyBorder="1" applyAlignment="1">
      <alignment vertical="center" wrapText="1"/>
    </xf>
    <xf numFmtId="4" fontId="0" fillId="0" borderId="0" xfId="0" applyNumberFormat="1"/>
    <xf numFmtId="0" fontId="0" fillId="0" borderId="0" xfId="0" applyNumberFormat="1" applyAlignment="1">
      <alignment horizontal="left" vertical="top"/>
    </xf>
    <xf numFmtId="0" fontId="13" fillId="0" borderId="1" xfId="0" applyNumberFormat="1" applyFont="1" applyBorder="1" applyAlignment="1">
      <alignment horizontal="left" vertical="top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39" fillId="0" borderId="0" xfId="0" applyNumberFormat="1" applyFont="1" applyFill="1" applyAlignment="1">
      <alignment horizontal="left" vertical="top"/>
    </xf>
    <xf numFmtId="0" fontId="36" fillId="0" borderId="1" xfId="0" applyNumberFormat="1" applyFont="1" applyFill="1" applyBorder="1" applyAlignment="1">
      <alignment horizontal="left" vertical="top" wrapText="1"/>
    </xf>
    <xf numFmtId="0" fontId="0" fillId="0" borderId="0" xfId="0" applyNumberFormat="1" applyFill="1" applyAlignment="1">
      <alignment horizontal="left" vertical="top"/>
    </xf>
    <xf numFmtId="0" fontId="20" fillId="0" borderId="2" xfId="3" applyNumberFormat="1" applyFont="1" applyFill="1" applyBorder="1" applyAlignment="1">
      <alignment horizontal="left" vertical="top" wrapText="1"/>
    </xf>
    <xf numFmtId="0" fontId="20" fillId="0" borderId="2" xfId="3" applyNumberFormat="1" applyFont="1" applyFill="1" applyBorder="1" applyAlignment="1">
      <alignment horizontal="left" vertical="top"/>
    </xf>
    <xf numFmtId="0" fontId="36" fillId="0" borderId="2" xfId="3" applyNumberFormat="1" applyFont="1" applyFill="1" applyBorder="1" applyAlignment="1">
      <alignment horizontal="left" vertical="top" wrapText="1"/>
    </xf>
    <xf numFmtId="0" fontId="36" fillId="0" borderId="2" xfId="3" applyNumberFormat="1" applyFont="1" applyFill="1" applyBorder="1" applyAlignment="1">
      <alignment horizontal="left" vertical="top"/>
    </xf>
    <xf numFmtId="0" fontId="21" fillId="0" borderId="0" xfId="0" applyFont="1" applyBorder="1" applyAlignment="1"/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0" fillId="0" borderId="1" xfId="0" applyNumberFormat="1" applyFont="1" applyFill="1" applyBorder="1" applyAlignment="1">
      <alignment horizontal="left" vertical="top" wrapText="1"/>
    </xf>
    <xf numFmtId="0" fontId="12" fillId="0" borderId="0" xfId="0" applyFont="1" applyFill="1"/>
    <xf numFmtId="0" fontId="12" fillId="0" borderId="0" xfId="0" applyFont="1" applyFill="1" applyBorder="1" applyAlignment="1">
      <alignment vertical="center"/>
    </xf>
    <xf numFmtId="0" fontId="16" fillId="0" borderId="0" xfId="0" applyFont="1" applyFill="1"/>
    <xf numFmtId="0" fontId="16" fillId="0" borderId="0" xfId="0" applyFont="1" applyFill="1" applyBorder="1" applyAlignment="1"/>
    <xf numFmtId="0" fontId="16" fillId="0" borderId="0" xfId="0" applyFont="1" applyFill="1" applyBorder="1"/>
    <xf numFmtId="0" fontId="16" fillId="0" borderId="7" xfId="0" applyFont="1" applyFill="1" applyBorder="1" applyAlignment="1"/>
    <xf numFmtId="0" fontId="12" fillId="0" borderId="0" xfId="0" applyFont="1" applyFill="1" applyBorder="1" applyAlignment="1">
      <alignment vertical="top" wrapText="1"/>
    </xf>
    <xf numFmtId="0" fontId="20" fillId="0" borderId="0" xfId="0" applyFont="1" applyFill="1" applyBorder="1" applyAlignment="1">
      <alignment vertical="top" wrapText="1"/>
    </xf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5" fillId="0" borderId="1" xfId="0" applyFont="1" applyFill="1" applyBorder="1" applyAlignment="1" applyProtection="1">
      <alignment horizontal="left" vertical="top" wrapText="1"/>
      <protection locked="0"/>
    </xf>
    <xf numFmtId="0" fontId="10" fillId="0" borderId="0" xfId="0" applyFont="1" applyBorder="1" applyAlignment="1"/>
    <xf numFmtId="0" fontId="10" fillId="0" borderId="0" xfId="0" applyFont="1" applyBorder="1" applyAlignment="1">
      <alignment vertical="top"/>
    </xf>
    <xf numFmtId="0" fontId="10" fillId="0" borderId="0" xfId="0" applyFont="1" applyFill="1"/>
    <xf numFmtId="0" fontId="10" fillId="0" borderId="0" xfId="0" applyFont="1" applyAlignment="1">
      <alignment horizontal="center"/>
    </xf>
    <xf numFmtId="0" fontId="22" fillId="0" borderId="8" xfId="0" applyFont="1" applyBorder="1" applyAlignment="1">
      <alignment horizontal="center" vertical="top"/>
    </xf>
    <xf numFmtId="0" fontId="22" fillId="0" borderId="8" xfId="0" applyFont="1" applyBorder="1" applyAlignment="1">
      <alignment vertical="top"/>
    </xf>
    <xf numFmtId="0" fontId="10" fillId="0" borderId="0" xfId="0" applyFont="1" applyAlignment="1"/>
    <xf numFmtId="0" fontId="10" fillId="0" borderId="0" xfId="0" applyFont="1" applyBorder="1" applyAlignment="1">
      <alignment vertical="center"/>
    </xf>
    <xf numFmtId="0" fontId="10" fillId="0" borderId="8" xfId="0" applyFont="1" applyBorder="1" applyAlignment="1"/>
    <xf numFmtId="0" fontId="22" fillId="0" borderId="0" xfId="0" applyFont="1" applyAlignment="1">
      <alignment vertical="top"/>
    </xf>
    <xf numFmtId="0" fontId="49" fillId="0" borderId="0" xfId="0" applyFont="1"/>
    <xf numFmtId="0" fontId="22" fillId="0" borderId="0" xfId="0" applyFont="1" applyBorder="1" applyAlignment="1">
      <alignment horizontal="center" vertical="top"/>
    </xf>
    <xf numFmtId="0" fontId="50" fillId="0" borderId="0" xfId="0" applyFont="1"/>
    <xf numFmtId="0" fontId="22" fillId="0" borderId="8" xfId="0" applyFont="1" applyBorder="1" applyAlignment="1">
      <alignment horizontal="center" vertical="top" wrapText="1"/>
    </xf>
    <xf numFmtId="0" fontId="12" fillId="0" borderId="0" xfId="0" applyFont="1" applyAlignment="1">
      <alignment horizontal="right" wrapText="1"/>
    </xf>
    <xf numFmtId="0" fontId="12" fillId="0" borderId="1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35" fillId="0" borderId="0" xfId="0" applyFont="1" applyFill="1"/>
    <xf numFmtId="0" fontId="20" fillId="0" borderId="0" xfId="0" applyFont="1" applyFill="1"/>
    <xf numFmtId="0" fontId="20" fillId="0" borderId="1" xfId="0" applyFont="1" applyFill="1" applyBorder="1" applyAlignment="1">
      <alignment horizontal="center" vertical="center" textRotation="90" wrapText="1"/>
    </xf>
    <xf numFmtId="0" fontId="20" fillId="0" borderId="1" xfId="0" applyFont="1" applyFill="1" applyBorder="1" applyAlignment="1">
      <alignment horizontal="center" vertical="center" wrapText="1"/>
    </xf>
    <xf numFmtId="0" fontId="36" fillId="0" borderId="1" xfId="3" applyFont="1" applyFill="1" applyBorder="1" applyAlignment="1">
      <alignment horizontal="left" vertical="top" wrapText="1"/>
    </xf>
    <xf numFmtId="0" fontId="36" fillId="0" borderId="1" xfId="0" applyFont="1" applyFill="1" applyBorder="1" applyAlignment="1">
      <alignment horizontal="left" vertical="center" wrapText="1"/>
    </xf>
    <xf numFmtId="0" fontId="36" fillId="0" borderId="4" xfId="0" applyFont="1" applyFill="1" applyBorder="1"/>
    <xf numFmtId="0" fontId="36" fillId="0" borderId="4" xfId="0" applyFont="1" applyFill="1" applyBorder="1" applyAlignment="1">
      <alignment vertical="center" wrapText="1"/>
    </xf>
    <xf numFmtId="0" fontId="35" fillId="0" borderId="0" xfId="0" applyFont="1" applyFill="1" applyAlignment="1">
      <alignment vertical="center"/>
    </xf>
    <xf numFmtId="0" fontId="35" fillId="0" borderId="0" xfId="0" applyFont="1" applyFill="1" applyBorder="1" applyAlignment="1"/>
    <xf numFmtId="0" fontId="35" fillId="0" borderId="0" xfId="0" applyFont="1" applyFill="1" applyBorder="1" applyAlignment="1">
      <alignment horizontal="center"/>
    </xf>
    <xf numFmtId="0" fontId="22" fillId="0" borderId="0" xfId="0" applyFont="1" applyFill="1" applyBorder="1" applyAlignment="1"/>
    <xf numFmtId="0" fontId="22" fillId="0" borderId="0" xfId="0" applyFont="1" applyFill="1" applyBorder="1"/>
    <xf numFmtId="0" fontId="22" fillId="0" borderId="0" xfId="0" applyFont="1" applyFill="1"/>
    <xf numFmtId="0" fontId="35" fillId="0" borderId="0" xfId="0" applyFont="1" applyFill="1" applyAlignment="1"/>
    <xf numFmtId="0" fontId="35" fillId="0" borderId="0" xfId="0" applyFont="1" applyFill="1" applyBorder="1"/>
    <xf numFmtId="0" fontId="22" fillId="0" borderId="0" xfId="0" applyFont="1" applyFill="1" applyAlignment="1">
      <alignment vertical="center"/>
    </xf>
    <xf numFmtId="0" fontId="22" fillId="0" borderId="8" xfId="0" applyFont="1" applyFill="1" applyBorder="1" applyAlignment="1">
      <alignment horizontal="center" vertical="top"/>
    </xf>
    <xf numFmtId="0" fontId="22" fillId="0" borderId="8" xfId="0" applyFont="1" applyFill="1" applyBorder="1" applyAlignment="1">
      <alignment vertical="top"/>
    </xf>
    <xf numFmtId="0" fontId="22" fillId="0" borderId="0" xfId="0" applyFont="1" applyFill="1" applyBorder="1" applyAlignment="1">
      <alignment wrapText="1"/>
    </xf>
    <xf numFmtId="0" fontId="22" fillId="0" borderId="8" xfId="0" applyFont="1" applyFill="1" applyBorder="1" applyAlignment="1">
      <alignment horizontal="center"/>
    </xf>
    <xf numFmtId="0" fontId="35" fillId="0" borderId="0" xfId="0" applyFont="1" applyFill="1" applyBorder="1" applyAlignment="1">
      <alignment vertical="top"/>
    </xf>
    <xf numFmtId="0" fontId="0" fillId="0" borderId="0" xfId="0" applyAlignment="1">
      <alignment horizontal="left"/>
    </xf>
    <xf numFmtId="0" fontId="13" fillId="0" borderId="1" xfId="0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center" vertical="center" textRotation="90" wrapText="1" readingOrder="1"/>
    </xf>
    <xf numFmtId="0" fontId="12" fillId="0" borderId="0" xfId="0" applyFont="1" applyProtection="1">
      <protection locked="0"/>
    </xf>
    <xf numFmtId="0" fontId="12" fillId="0" borderId="0" xfId="0" applyFont="1" applyAlignment="1">
      <alignment horizontal="center"/>
    </xf>
    <xf numFmtId="0" fontId="13" fillId="2" borderId="1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25" fillId="0" borderId="4" xfId="0" applyFont="1" applyFill="1" applyBorder="1" applyAlignment="1">
      <alignment horizontal="left" vertical="top" wrapText="1"/>
    </xf>
    <xf numFmtId="0" fontId="20" fillId="0" borderId="4" xfId="0" applyFont="1" applyFill="1" applyBorder="1" applyAlignment="1">
      <alignment vertical="top" wrapText="1"/>
    </xf>
    <xf numFmtId="0" fontId="20" fillId="0" borderId="3" xfId="0" applyFont="1" applyFill="1" applyBorder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0" fontId="12" fillId="0" borderId="4" xfId="0" applyFont="1" applyFill="1" applyBorder="1" applyAlignment="1">
      <alignment vertical="top" wrapText="1"/>
    </xf>
    <xf numFmtId="0" fontId="25" fillId="0" borderId="13" xfId="0" applyFont="1" applyFill="1" applyBorder="1" applyAlignment="1">
      <alignment vertical="top" wrapText="1"/>
    </xf>
    <xf numFmtId="0" fontId="25" fillId="0" borderId="16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25" fillId="0" borderId="13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49" fontId="20" fillId="0" borderId="13" xfId="0" applyNumberFormat="1" applyFont="1" applyBorder="1" applyAlignment="1">
      <alignment horizontal="left" vertical="top" wrapText="1"/>
    </xf>
    <xf numFmtId="0" fontId="12" fillId="0" borderId="13" xfId="0" applyFont="1" applyFill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20" fillId="0" borderId="4" xfId="0" applyFont="1" applyFill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/>
    </xf>
    <xf numFmtId="0" fontId="20" fillId="0" borderId="13" xfId="3" applyFont="1" applyFill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20" fillId="0" borderId="13" xfId="3" applyNumberFormat="1" applyFont="1" applyFill="1" applyBorder="1" applyAlignment="1">
      <alignment horizontal="left" vertical="top" wrapText="1"/>
    </xf>
    <xf numFmtId="0" fontId="20" fillId="0" borderId="13" xfId="3" applyNumberFormat="1" applyFont="1" applyFill="1" applyBorder="1" applyAlignment="1">
      <alignment horizontal="left" vertical="top"/>
    </xf>
    <xf numFmtId="0" fontId="20" fillId="0" borderId="13" xfId="0" applyFont="1" applyFill="1" applyBorder="1" applyAlignment="1">
      <alignment vertical="top" wrapText="1"/>
    </xf>
    <xf numFmtId="0" fontId="25" fillId="0" borderId="13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164" fontId="26" fillId="0" borderId="0" xfId="0" applyNumberFormat="1" applyFont="1" applyAlignment="1">
      <alignment horizontal="left" vertical="top"/>
    </xf>
    <xf numFmtId="0" fontId="27" fillId="4" borderId="0" xfId="0" applyFont="1" applyFill="1"/>
    <xf numFmtId="0" fontId="16" fillId="0" borderId="7" xfId="0" applyFont="1" applyFill="1" applyBorder="1"/>
    <xf numFmtId="0" fontId="25" fillId="0" borderId="13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 vertical="top"/>
    </xf>
    <xf numFmtId="0" fontId="20" fillId="0" borderId="13" xfId="0" applyNumberFormat="1" applyFont="1" applyFill="1" applyBorder="1" applyAlignment="1">
      <alignment horizontal="left" vertical="top" wrapText="1"/>
    </xf>
    <xf numFmtId="0" fontId="20" fillId="0" borderId="2" xfId="0" applyNumberFormat="1" applyFont="1" applyFill="1" applyBorder="1" applyAlignment="1">
      <alignment horizontal="left" vertical="top" wrapText="1"/>
    </xf>
    <xf numFmtId="0" fontId="33" fillId="0" borderId="0" xfId="0" applyFont="1" applyFill="1"/>
    <xf numFmtId="0" fontId="30" fillId="0" borderId="1" xfId="0" applyFont="1" applyFill="1" applyBorder="1" applyAlignment="1">
      <alignment horizontal="left" vertical="top" wrapText="1"/>
    </xf>
    <xf numFmtId="0" fontId="25" fillId="0" borderId="13" xfId="0" applyFont="1" applyFill="1" applyBorder="1" applyAlignment="1">
      <alignment horizontal="left" vertical="top" wrapText="1"/>
    </xf>
    <xf numFmtId="14" fontId="12" fillId="0" borderId="1" xfId="0" applyNumberFormat="1" applyFont="1" applyFill="1" applyBorder="1" applyAlignment="1">
      <alignment horizontal="left" vertical="top" wrapText="1"/>
    </xf>
    <xf numFmtId="49" fontId="12" fillId="0" borderId="1" xfId="0" applyNumberFormat="1" applyFont="1" applyFill="1" applyBorder="1" applyAlignment="1">
      <alignment horizontal="left" vertical="top" wrapText="1"/>
    </xf>
    <xf numFmtId="0" fontId="20" fillId="0" borderId="20" xfId="3" applyFont="1" applyFill="1" applyBorder="1" applyAlignment="1">
      <alignment horizontal="left" vertical="top" wrapText="1"/>
    </xf>
    <xf numFmtId="0" fontId="35" fillId="0" borderId="7" xfId="0" applyFont="1" applyFill="1" applyBorder="1" applyAlignment="1">
      <alignment horizontal="center"/>
    </xf>
    <xf numFmtId="0" fontId="17" fillId="0" borderId="0" xfId="0" applyFont="1" applyFill="1" applyAlignment="1">
      <alignment horizontal="left" vertical="top" wrapText="1"/>
    </xf>
    <xf numFmtId="0" fontId="25" fillId="0" borderId="13" xfId="0" applyFont="1" applyFill="1" applyBorder="1" applyAlignment="1">
      <alignment horizontal="left" vertical="top" wrapText="1"/>
    </xf>
    <xf numFmtId="0" fontId="25" fillId="0" borderId="13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6" fillId="0" borderId="7" xfId="0" applyFont="1" applyFill="1" applyBorder="1" applyAlignment="1">
      <alignment horizontal="left" vertical="top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Border="1" applyAlignment="1"/>
    <xf numFmtId="0" fontId="20" fillId="0" borderId="1" xfId="3" applyFont="1" applyFill="1" applyBorder="1" applyAlignment="1">
      <alignment horizontal="left" vertical="top" wrapText="1"/>
    </xf>
    <xf numFmtId="0" fontId="12" fillId="0" borderId="26" xfId="0" applyFont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4" fontId="12" fillId="0" borderId="0" xfId="0" applyNumberFormat="1" applyFont="1" applyAlignment="1">
      <alignment horizontal="right" wrapText="1"/>
    </xf>
    <xf numFmtId="4" fontId="16" fillId="0" borderId="7" xfId="0" applyNumberFormat="1" applyFont="1" applyBorder="1" applyAlignment="1">
      <alignment horizontal="center"/>
    </xf>
    <xf numFmtId="4" fontId="10" fillId="0" borderId="8" xfId="0" applyNumberFormat="1" applyFont="1" applyBorder="1" applyAlignment="1">
      <alignment horizontal="center"/>
    </xf>
    <xf numFmtId="4" fontId="16" fillId="0" borderId="0" xfId="0" applyNumberFormat="1" applyFont="1"/>
    <xf numFmtId="4" fontId="10" fillId="0" borderId="0" xfId="0" applyNumberFormat="1" applyFont="1" applyAlignment="1">
      <alignment horizontal="right"/>
    </xf>
    <xf numFmtId="0" fontId="12" fillId="0" borderId="13" xfId="5" applyNumberFormat="1" applyFont="1" applyFill="1" applyBorder="1" applyAlignment="1">
      <alignment horizontal="left" vertical="top" wrapText="1"/>
    </xf>
    <xf numFmtId="0" fontId="13" fillId="0" borderId="13" xfId="5" applyNumberFormat="1" applyFont="1" applyFill="1" applyBorder="1" applyAlignment="1">
      <alignment horizontal="left" vertical="top" wrapText="1"/>
    </xf>
    <xf numFmtId="0" fontId="13" fillId="0" borderId="1" xfId="5" applyNumberFormat="1" applyFont="1" applyFill="1" applyBorder="1" applyAlignment="1">
      <alignment horizontal="left" vertical="top" wrapText="1"/>
    </xf>
    <xf numFmtId="0" fontId="47" fillId="0" borderId="1" xfId="5" applyFont="1" applyFill="1" applyBorder="1" applyAlignment="1">
      <alignment horizontal="left" vertical="top" wrapText="1"/>
    </xf>
    <xf numFmtId="0" fontId="46" fillId="0" borderId="0" xfId="0" applyNumberFormat="1" applyFont="1" applyFill="1" applyAlignment="1">
      <alignment horizontal="left" vertical="top"/>
    </xf>
    <xf numFmtId="0" fontId="13" fillId="0" borderId="1" xfId="5" applyFont="1" applyFill="1" applyBorder="1" applyAlignment="1">
      <alignment horizontal="left" vertical="top" wrapText="1"/>
    </xf>
    <xf numFmtId="0" fontId="48" fillId="0" borderId="0" xfId="0" applyNumberFormat="1" applyFont="1" applyFill="1" applyAlignment="1">
      <alignment horizontal="left" vertical="top"/>
    </xf>
    <xf numFmtId="4" fontId="16" fillId="0" borderId="7" xfId="0" applyNumberFormat="1" applyFont="1" applyFill="1" applyBorder="1" applyAlignment="1">
      <alignment horizontal="center"/>
    </xf>
    <xf numFmtId="0" fontId="20" fillId="0" borderId="13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16" fillId="0" borderId="0" xfId="5" applyFont="1" applyAlignment="1">
      <alignment horizontal="center" vertical="center"/>
    </xf>
    <xf numFmtId="0" fontId="25" fillId="0" borderId="16" xfId="0" applyFont="1" applyFill="1" applyBorder="1" applyAlignment="1">
      <alignment horizontal="left" vertical="top" wrapText="1"/>
    </xf>
    <xf numFmtId="0" fontId="12" fillId="0" borderId="0" xfId="0" applyFont="1" applyBorder="1" applyAlignment="1">
      <alignment vertical="center" wrapText="1"/>
    </xf>
    <xf numFmtId="0" fontId="0" fillId="0" borderId="0" xfId="0" applyFill="1" applyAlignment="1">
      <alignment horizontal="left" vertical="top"/>
    </xf>
    <xf numFmtId="0" fontId="20" fillId="0" borderId="20" xfId="31" applyFont="1" applyFill="1" applyBorder="1" applyAlignment="1">
      <alignment horizontal="left" vertical="top" wrapText="1"/>
    </xf>
    <xf numFmtId="0" fontId="20" fillId="0" borderId="20" xfId="10" applyFont="1" applyFill="1" applyBorder="1" applyAlignment="1">
      <alignment horizontal="left" vertical="top" wrapText="1"/>
    </xf>
    <xf numFmtId="0" fontId="20" fillId="0" borderId="20" xfId="10" applyFont="1" applyFill="1" applyBorder="1" applyAlignment="1" applyProtection="1">
      <alignment horizontal="left" vertical="top" wrapText="1"/>
    </xf>
    <xf numFmtId="0" fontId="20" fillId="0" borderId="20" xfId="8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/>
    </xf>
    <xf numFmtId="0" fontId="12" fillId="0" borderId="20" xfId="31" applyFont="1" applyFill="1" applyBorder="1" applyAlignment="1">
      <alignment horizontal="left" vertical="top" wrapText="1"/>
    </xf>
    <xf numFmtId="0" fontId="12" fillId="0" borderId="20" xfId="6" applyFont="1" applyFill="1" applyBorder="1" applyAlignment="1">
      <alignment horizontal="left" vertical="top" wrapText="1"/>
    </xf>
    <xf numFmtId="0" fontId="12" fillId="0" borderId="21" xfId="6" applyFont="1" applyFill="1" applyBorder="1" applyAlignment="1">
      <alignment horizontal="left" vertical="top" wrapText="1"/>
    </xf>
    <xf numFmtId="0" fontId="12" fillId="0" borderId="20" xfId="33" applyFont="1" applyFill="1" applyBorder="1" applyAlignment="1">
      <alignment vertical="top" wrapText="1"/>
    </xf>
    <xf numFmtId="0" fontId="12" fillId="0" borderId="20" xfId="33" applyFont="1" applyFill="1" applyBorder="1" applyAlignment="1">
      <alignment wrapText="1"/>
    </xf>
    <xf numFmtId="0" fontId="12" fillId="0" borderId="20" xfId="36" applyFont="1" applyFill="1" applyBorder="1" applyAlignment="1">
      <alignment horizontal="left" vertical="top" wrapText="1"/>
    </xf>
    <xf numFmtId="0" fontId="12" fillId="0" borderId="20" xfId="34" applyFont="1" applyFill="1" applyBorder="1" applyAlignment="1">
      <alignment horizontal="left" vertical="top" wrapText="1"/>
    </xf>
    <xf numFmtId="0" fontId="20" fillId="0" borderId="25" xfId="0" applyFont="1" applyFill="1" applyBorder="1" applyAlignment="1">
      <alignment horizontal="left" vertical="top" wrapText="1"/>
    </xf>
    <xf numFmtId="0" fontId="12" fillId="0" borderId="1" xfId="31" applyFont="1" applyFill="1" applyBorder="1" applyAlignment="1">
      <alignment horizontal="left" vertical="top" wrapText="1"/>
    </xf>
    <xf numFmtId="0" fontId="12" fillId="0" borderId="1" xfId="32" applyFont="1" applyFill="1" applyBorder="1" applyAlignment="1">
      <alignment horizontal="left" vertical="top" wrapText="1"/>
    </xf>
    <xf numFmtId="0" fontId="20" fillId="0" borderId="1" xfId="6" applyFont="1" applyFill="1" applyBorder="1" applyAlignment="1">
      <alignment horizontal="left" vertical="top" wrapText="1"/>
    </xf>
    <xf numFmtId="49" fontId="12" fillId="0" borderId="0" xfId="33" applyNumberFormat="1" applyFont="1" applyFill="1" applyAlignment="1">
      <alignment horizontal="left" vertical="top"/>
    </xf>
    <xf numFmtId="0" fontId="15" fillId="0" borderId="20" xfId="0" applyFont="1" applyFill="1" applyBorder="1" applyAlignment="1">
      <alignment vertical="top" wrapText="1"/>
    </xf>
    <xf numFmtId="0" fontId="12" fillId="0" borderId="20" xfId="0" applyFont="1" applyFill="1" applyBorder="1" applyAlignment="1">
      <alignment horizontal="left" vertical="top"/>
    </xf>
    <xf numFmtId="0" fontId="20" fillId="0" borderId="4" xfId="31" applyFont="1" applyFill="1" applyBorder="1" applyAlignment="1">
      <alignment horizontal="left" vertical="top" wrapText="1"/>
    </xf>
    <xf numFmtId="0" fontId="20" fillId="0" borderId="1" xfId="10" applyFont="1" applyFill="1" applyBorder="1" applyAlignment="1">
      <alignment horizontal="left" vertical="top" wrapText="1"/>
    </xf>
    <xf numFmtId="3" fontId="12" fillId="0" borderId="20" xfId="31" applyNumberFormat="1" applyFont="1" applyFill="1" applyBorder="1" applyAlignment="1">
      <alignment horizontal="left" vertical="top" wrapText="1"/>
    </xf>
    <xf numFmtId="0" fontId="20" fillId="0" borderId="20" xfId="32" applyFont="1" applyFill="1" applyBorder="1" applyAlignment="1">
      <alignment horizontal="left" vertical="top" wrapText="1"/>
    </xf>
    <xf numFmtId="49" fontId="20" fillId="0" borderId="20" xfId="31" applyNumberFormat="1" applyFont="1" applyFill="1" applyBorder="1" applyAlignment="1">
      <alignment horizontal="left" vertical="top" wrapText="1"/>
    </xf>
    <xf numFmtId="0" fontId="20" fillId="0" borderId="20" xfId="12" applyFont="1" applyFill="1" applyBorder="1" applyAlignment="1">
      <alignment horizontal="left" vertical="top" wrapText="1"/>
    </xf>
    <xf numFmtId="3" fontId="20" fillId="0" borderId="20" xfId="31" applyNumberFormat="1" applyFont="1" applyFill="1" applyBorder="1" applyAlignment="1">
      <alignment horizontal="left" vertical="top" wrapText="1"/>
    </xf>
    <xf numFmtId="0" fontId="20" fillId="0" borderId="20" xfId="13" applyFont="1" applyFill="1" applyBorder="1" applyAlignment="1">
      <alignment horizontal="left" vertical="top" wrapText="1"/>
    </xf>
    <xf numFmtId="0" fontId="20" fillId="0" borderId="1" xfId="14" applyFont="1" applyFill="1" applyBorder="1" applyAlignment="1">
      <alignment horizontal="left" vertical="top" wrapText="1"/>
    </xf>
    <xf numFmtId="14" fontId="20" fillId="0" borderId="20" xfId="31" applyNumberFormat="1" applyFont="1" applyFill="1" applyBorder="1" applyAlignment="1">
      <alignment horizontal="left" vertical="top" wrapText="1"/>
    </xf>
    <xf numFmtId="0" fontId="20" fillId="0" borderId="1" xfId="15" applyFont="1" applyFill="1" applyBorder="1" applyAlignment="1">
      <alignment horizontal="left" vertical="top" wrapText="1"/>
    </xf>
    <xf numFmtId="0" fontId="20" fillId="0" borderId="1" xfId="16" applyFont="1" applyFill="1" applyBorder="1" applyAlignment="1">
      <alignment horizontal="left" vertical="top" wrapText="1"/>
    </xf>
    <xf numFmtId="0" fontId="20" fillId="0" borderId="1" xfId="17" applyFont="1" applyFill="1" applyBorder="1" applyAlignment="1">
      <alignment horizontal="left" vertical="top" wrapText="1"/>
    </xf>
    <xf numFmtId="0" fontId="20" fillId="0" borderId="1" xfId="18" applyFont="1" applyFill="1" applyBorder="1" applyAlignment="1">
      <alignment horizontal="left" vertical="top" wrapText="1"/>
    </xf>
    <xf numFmtId="0" fontId="20" fillId="0" borderId="20" xfId="18" applyFont="1" applyFill="1" applyBorder="1" applyAlignment="1">
      <alignment horizontal="left" vertical="top" wrapText="1"/>
    </xf>
    <xf numFmtId="0" fontId="12" fillId="0" borderId="20" xfId="19" applyFont="1" applyFill="1" applyBorder="1" applyAlignment="1">
      <alignment horizontal="left" vertical="top" wrapText="1"/>
    </xf>
    <xf numFmtId="0" fontId="20" fillId="0" borderId="20" xfId="21" applyFont="1" applyFill="1" applyBorder="1" applyAlignment="1">
      <alignment horizontal="left" vertical="top" wrapText="1"/>
    </xf>
    <xf numFmtId="0" fontId="20" fillId="0" borderId="1" xfId="22" applyFont="1" applyFill="1" applyBorder="1" applyAlignment="1">
      <alignment horizontal="left" vertical="top" wrapText="1"/>
    </xf>
    <xf numFmtId="0" fontId="27" fillId="0" borderId="0" xfId="0" applyFont="1" applyFill="1" applyAlignment="1">
      <alignment horizontal="left" vertical="top"/>
    </xf>
    <xf numFmtId="0" fontId="20" fillId="0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top" wrapText="1"/>
    </xf>
    <xf numFmtId="0" fontId="16" fillId="0" borderId="25" xfId="0" applyFont="1" applyBorder="1" applyAlignment="1">
      <alignment horizontal="center" vertical="center"/>
    </xf>
    <xf numFmtId="0" fontId="20" fillId="0" borderId="5" xfId="0" applyFont="1" applyFill="1" applyBorder="1" applyAlignment="1">
      <alignment vertical="top" wrapText="1"/>
    </xf>
    <xf numFmtId="0" fontId="40" fillId="0" borderId="0" xfId="0" applyFont="1" applyFill="1"/>
    <xf numFmtId="0" fontId="22" fillId="0" borderId="0" xfId="0" applyFont="1" applyFill="1" applyAlignment="1">
      <alignment vertical="top"/>
    </xf>
    <xf numFmtId="0" fontId="35" fillId="0" borderId="0" xfId="0" applyFont="1" applyFill="1" applyAlignment="1">
      <alignment vertical="top"/>
    </xf>
    <xf numFmtId="0" fontId="35" fillId="0" borderId="7" xfId="0" applyFont="1" applyFill="1" applyBorder="1"/>
    <xf numFmtId="0" fontId="39" fillId="0" borderId="0" xfId="0" applyFont="1" applyFill="1"/>
    <xf numFmtId="0" fontId="49" fillId="0" borderId="0" xfId="0" applyFont="1" applyFill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center"/>
    </xf>
    <xf numFmtId="0" fontId="12" fillId="0" borderId="1" xfId="0" applyFont="1" applyFill="1" applyBorder="1" applyAlignment="1">
      <alignment horizontal="left" vertical="top" wrapText="1"/>
    </xf>
    <xf numFmtId="0" fontId="12" fillId="0" borderId="25" xfId="0" applyFont="1" applyFill="1" applyBorder="1" applyAlignment="1">
      <alignment vertical="top" wrapText="1"/>
    </xf>
    <xf numFmtId="14" fontId="16" fillId="0" borderId="0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6" fillId="0" borderId="0" xfId="5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2" fillId="2" borderId="25" xfId="0" applyFont="1" applyFill="1" applyBorder="1" applyAlignment="1">
      <alignment horizontal="center" vertical="center" wrapText="1"/>
    </xf>
    <xf numFmtId="0" fontId="25" fillId="3" borderId="25" xfId="0" applyFont="1" applyFill="1" applyBorder="1" applyAlignment="1">
      <alignment horizontal="left" vertical="top" wrapText="1"/>
    </xf>
    <xf numFmtId="0" fontId="12" fillId="0" borderId="25" xfId="0" applyFont="1" applyBorder="1" applyAlignment="1">
      <alignment horizontal="left" vertical="top"/>
    </xf>
    <xf numFmtId="0" fontId="25" fillId="0" borderId="25" xfId="0" applyFont="1" applyFill="1" applyBorder="1" applyAlignment="1">
      <alignment horizontal="left" vertical="top" wrapText="1"/>
    </xf>
    <xf numFmtId="0" fontId="12" fillId="0" borderId="25" xfId="0" applyFont="1" applyFill="1" applyBorder="1" applyAlignment="1">
      <alignment horizontal="left" vertical="top" wrapText="1"/>
    </xf>
    <xf numFmtId="0" fontId="25" fillId="0" borderId="25" xfId="0" applyFont="1" applyFill="1" applyBorder="1" applyAlignment="1" applyProtection="1">
      <alignment horizontal="left" vertical="top" wrapText="1"/>
      <protection locked="0"/>
    </xf>
    <xf numFmtId="0" fontId="20" fillId="0" borderId="0" xfId="0" applyFont="1" applyFill="1" applyBorder="1"/>
    <xf numFmtId="0" fontId="20" fillId="0" borderId="13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 vertical="top" wrapText="1"/>
    </xf>
    <xf numFmtId="0" fontId="12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top" wrapText="1"/>
    </xf>
    <xf numFmtId="0" fontId="10" fillId="0" borderId="26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30" xfId="0" applyFont="1" applyBorder="1" applyAlignment="1">
      <alignment horizontal="center" vertical="top" wrapText="1"/>
    </xf>
    <xf numFmtId="0" fontId="53" fillId="0" borderId="25" xfId="0" applyFont="1" applyBorder="1" applyAlignment="1">
      <alignment horizontal="center" vertical="top" wrapText="1"/>
    </xf>
    <xf numFmtId="0" fontId="24" fillId="0" borderId="28" xfId="0" applyFont="1" applyBorder="1" applyAlignment="1">
      <alignment horizontal="center" vertical="top" wrapText="1"/>
    </xf>
    <xf numFmtId="0" fontId="24" fillId="0" borderId="25" xfId="0" applyFont="1" applyBorder="1" applyAlignment="1">
      <alignment horizontal="center" vertical="top" wrapText="1"/>
    </xf>
    <xf numFmtId="0" fontId="10" fillId="2" borderId="25" xfId="0" applyFont="1" applyFill="1" applyBorder="1" applyAlignment="1">
      <alignment horizontal="center" vertical="top" wrapText="1"/>
    </xf>
    <xf numFmtId="49" fontId="10" fillId="0" borderId="25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center" vertical="top"/>
    </xf>
    <xf numFmtId="0" fontId="54" fillId="0" borderId="25" xfId="0" applyFont="1" applyBorder="1" applyAlignment="1">
      <alignment horizontal="center" vertical="top"/>
    </xf>
    <xf numFmtId="0" fontId="53" fillId="2" borderId="25" xfId="0" applyFont="1" applyFill="1" applyBorder="1" applyAlignment="1">
      <alignment horizontal="center" vertical="top" wrapText="1"/>
    </xf>
    <xf numFmtId="0" fontId="55" fillId="0" borderId="25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/>
    </xf>
    <xf numFmtId="2" fontId="10" fillId="0" borderId="25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20" fillId="0" borderId="13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top"/>
    </xf>
    <xf numFmtId="164" fontId="25" fillId="0" borderId="1" xfId="0" applyNumberFormat="1" applyFont="1" applyFill="1" applyBorder="1" applyAlignment="1">
      <alignment horizontal="center" vertical="top"/>
    </xf>
    <xf numFmtId="0" fontId="25" fillId="0" borderId="13" xfId="0" applyFont="1" applyBorder="1" applyAlignment="1">
      <alignment horizontal="center" vertical="top" wrapText="1"/>
    </xf>
    <xf numFmtId="0" fontId="25" fillId="0" borderId="13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top" wrapText="1"/>
    </xf>
    <xf numFmtId="0" fontId="20" fillId="0" borderId="20" xfId="31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20" fillId="0" borderId="20" xfId="10" applyFont="1" applyFill="1" applyBorder="1" applyAlignment="1">
      <alignment horizontal="center" vertical="top" wrapText="1"/>
    </xf>
    <xf numFmtId="0" fontId="12" fillId="0" borderId="20" xfId="31" applyFont="1" applyFill="1" applyBorder="1" applyAlignment="1">
      <alignment horizontal="center" vertical="top" wrapText="1"/>
    </xf>
    <xf numFmtId="0" fontId="12" fillId="0" borderId="22" xfId="31" applyFont="1" applyFill="1" applyBorder="1" applyAlignment="1">
      <alignment horizontal="center" vertical="top" wrapText="1"/>
    </xf>
    <xf numFmtId="0" fontId="12" fillId="0" borderId="20" xfId="36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/>
    </xf>
    <xf numFmtId="0" fontId="20" fillId="0" borderId="13" xfId="0" applyFont="1" applyFill="1" applyBorder="1" applyAlignment="1">
      <alignment horizontal="center" vertical="top"/>
    </xf>
    <xf numFmtId="0" fontId="20" fillId="0" borderId="25" xfId="0" applyFont="1" applyFill="1" applyBorder="1" applyAlignment="1">
      <alignment horizontal="center" vertical="top" wrapText="1"/>
    </xf>
    <xf numFmtId="0" fontId="20" fillId="0" borderId="20" xfId="31" applyFont="1" applyFill="1" applyBorder="1" applyAlignment="1">
      <alignment horizontal="center" vertical="top"/>
    </xf>
    <xf numFmtId="0" fontId="20" fillId="0" borderId="20" xfId="32" applyFont="1" applyFill="1" applyBorder="1" applyAlignment="1">
      <alignment horizontal="center" vertical="top" wrapText="1"/>
    </xf>
    <xf numFmtId="0" fontId="12" fillId="0" borderId="20" xfId="19" applyFont="1" applyFill="1" applyBorder="1" applyAlignment="1">
      <alignment horizontal="center" vertical="top" wrapText="1"/>
    </xf>
    <xf numFmtId="0" fontId="20" fillId="0" borderId="20" xfId="21" applyFont="1" applyFill="1" applyBorder="1" applyAlignment="1">
      <alignment horizontal="center" vertical="top" wrapText="1"/>
    </xf>
    <xf numFmtId="0" fontId="16" fillId="0" borderId="25" xfId="33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4" fontId="12" fillId="0" borderId="25" xfId="0" applyNumberFormat="1" applyFont="1" applyBorder="1" applyAlignment="1">
      <alignment horizontal="center" vertical="top" wrapText="1"/>
    </xf>
    <xf numFmtId="3" fontId="12" fillId="0" borderId="13" xfId="5" applyNumberFormat="1" applyFont="1" applyFill="1" applyBorder="1" applyAlignment="1">
      <alignment horizontal="center" vertical="top" wrapText="1"/>
    </xf>
    <xf numFmtId="3" fontId="12" fillId="0" borderId="26" xfId="5" applyNumberFormat="1" applyFont="1" applyFill="1" applyBorder="1" applyAlignment="1">
      <alignment horizontal="center" vertical="top" wrapText="1"/>
    </xf>
    <xf numFmtId="3" fontId="13" fillId="0" borderId="26" xfId="5" applyNumberFormat="1" applyFont="1" applyFill="1" applyBorder="1" applyAlignment="1">
      <alignment horizontal="center" vertical="top" wrapText="1"/>
    </xf>
    <xf numFmtId="3" fontId="12" fillId="0" borderId="1" xfId="5" applyNumberFormat="1" applyFont="1" applyFill="1" applyBorder="1" applyAlignment="1">
      <alignment horizontal="center" vertical="top" wrapText="1"/>
    </xf>
    <xf numFmtId="3" fontId="13" fillId="0" borderId="1" xfId="5" applyNumberFormat="1" applyFont="1" applyFill="1" applyBorder="1" applyAlignment="1">
      <alignment horizontal="center" vertical="top" wrapText="1"/>
    </xf>
    <xf numFmtId="3" fontId="15" fillId="0" borderId="1" xfId="10" applyNumberFormat="1" applyFont="1" applyFill="1" applyBorder="1" applyAlignment="1">
      <alignment horizontal="center" vertical="top" wrapText="1"/>
    </xf>
    <xf numFmtId="3" fontId="15" fillId="0" borderId="26" xfId="10" applyNumberFormat="1" applyFont="1" applyFill="1" applyBorder="1" applyAlignment="1">
      <alignment horizontal="center" vertical="top" wrapText="1"/>
    </xf>
    <xf numFmtId="3" fontId="25" fillId="0" borderId="1" xfId="5" applyNumberFormat="1" applyFont="1" applyFill="1" applyBorder="1" applyAlignment="1">
      <alignment horizontal="center" vertical="top" wrapText="1"/>
    </xf>
    <xf numFmtId="3" fontId="25" fillId="0" borderId="26" xfId="5" applyNumberFormat="1" applyFont="1" applyFill="1" applyBorder="1" applyAlignment="1">
      <alignment horizontal="center" vertical="top" wrapText="1"/>
    </xf>
    <xf numFmtId="3" fontId="12" fillId="0" borderId="1" xfId="0" applyNumberFormat="1" applyFont="1" applyFill="1" applyBorder="1" applyAlignment="1">
      <alignment horizontal="center" vertical="top"/>
    </xf>
    <xf numFmtId="3" fontId="12" fillId="0" borderId="26" xfId="0" applyNumberFormat="1" applyFont="1" applyFill="1" applyBorder="1" applyAlignment="1">
      <alignment horizontal="center" vertical="top"/>
    </xf>
    <xf numFmtId="3" fontId="20" fillId="0" borderId="1" xfId="0" applyNumberFormat="1" applyFont="1" applyFill="1" applyBorder="1" applyAlignment="1">
      <alignment horizontal="center" vertical="top"/>
    </xf>
    <xf numFmtId="3" fontId="20" fillId="0" borderId="26" xfId="0" applyNumberFormat="1" applyFont="1" applyFill="1" applyBorder="1" applyAlignment="1">
      <alignment horizontal="center" vertical="top"/>
    </xf>
    <xf numFmtId="3" fontId="20" fillId="0" borderId="1" xfId="5" applyNumberFormat="1" applyFont="1" applyFill="1" applyBorder="1" applyAlignment="1">
      <alignment horizontal="center" vertical="top" wrapText="1"/>
    </xf>
    <xf numFmtId="3" fontId="20" fillId="0" borderId="26" xfId="5" applyNumberFormat="1" applyFont="1" applyFill="1" applyBorder="1" applyAlignment="1">
      <alignment horizontal="center" vertical="top" wrapText="1"/>
    </xf>
    <xf numFmtId="4" fontId="13" fillId="0" borderId="25" xfId="0" applyNumberFormat="1" applyFont="1" applyFill="1" applyBorder="1" applyAlignment="1">
      <alignment horizontal="center" vertical="top" wrapText="1"/>
    </xf>
    <xf numFmtId="3" fontId="13" fillId="0" borderId="1" xfId="0" applyNumberFormat="1" applyFont="1" applyFill="1" applyBorder="1" applyAlignment="1">
      <alignment horizontal="center" vertical="top" wrapText="1"/>
    </xf>
    <xf numFmtId="3" fontId="13" fillId="0" borderId="26" xfId="0" applyNumberFormat="1" applyFont="1" applyFill="1" applyBorder="1" applyAlignment="1">
      <alignment horizontal="center" vertical="top" wrapText="1"/>
    </xf>
    <xf numFmtId="0" fontId="12" fillId="2" borderId="25" xfId="0" applyFont="1" applyFill="1" applyBorder="1" applyAlignment="1">
      <alignment horizontal="center" vertical="top" wrapText="1"/>
    </xf>
    <xf numFmtId="0" fontId="25" fillId="3" borderId="25" xfId="0" applyFont="1" applyFill="1" applyBorder="1" applyAlignment="1">
      <alignment horizontal="center" vertical="top" wrapText="1"/>
    </xf>
    <xf numFmtId="0" fontId="25" fillId="0" borderId="25" xfId="0" applyFont="1" applyFill="1" applyBorder="1" applyAlignment="1">
      <alignment horizontal="center" vertical="top" wrapText="1"/>
    </xf>
    <xf numFmtId="0" fontId="12" fillId="2" borderId="25" xfId="0" applyFont="1" applyFill="1" applyBorder="1" applyAlignment="1">
      <alignment horizontal="distributed" vertical="top" wrapText="1"/>
    </xf>
    <xf numFmtId="0" fontId="25" fillId="0" borderId="10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0" fontId="12" fillId="0" borderId="13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/>
    </xf>
    <xf numFmtId="0" fontId="25" fillId="0" borderId="37" xfId="0" applyFont="1" applyFill="1" applyBorder="1" applyAlignment="1">
      <alignment horizontal="center" vertical="top" wrapText="1"/>
    </xf>
    <xf numFmtId="0" fontId="25" fillId="0" borderId="37" xfId="0" applyFont="1" applyFill="1" applyBorder="1" applyAlignment="1">
      <alignment horizontal="left" vertical="top" wrapText="1"/>
    </xf>
    <xf numFmtId="0" fontId="20" fillId="0" borderId="37" xfId="0" applyNumberFormat="1" applyFont="1" applyFill="1" applyBorder="1" applyAlignment="1">
      <alignment horizontal="left" vertical="top" wrapText="1"/>
    </xf>
    <xf numFmtId="0" fontId="35" fillId="0" borderId="37" xfId="24" applyFont="1" applyFill="1" applyBorder="1" applyAlignment="1">
      <alignment horizontal="left" vertical="top" wrapText="1"/>
    </xf>
    <xf numFmtId="0" fontId="20" fillId="0" borderId="1" xfId="3" applyFont="1" applyFill="1" applyBorder="1" applyAlignment="1">
      <alignment horizontal="center" vertical="top" wrapText="1"/>
    </xf>
    <xf numFmtId="0" fontId="36" fillId="0" borderId="1" xfId="3" applyFont="1" applyFill="1" applyBorder="1" applyAlignment="1">
      <alignment horizontal="center" vertical="top" wrapText="1"/>
    </xf>
    <xf numFmtId="0" fontId="4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0" borderId="33" xfId="0" applyFont="1" applyBorder="1" applyAlignment="1">
      <alignment horizontal="center" vertical="top" wrapText="1"/>
    </xf>
    <xf numFmtId="0" fontId="10" fillId="0" borderId="25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9" fontId="12" fillId="0" borderId="1" xfId="0" applyNumberFormat="1" applyFont="1" applyBorder="1" applyAlignment="1">
      <alignment horizontal="center" vertical="top" wrapText="1"/>
    </xf>
    <xf numFmtId="9" fontId="12" fillId="0" borderId="1" xfId="0" applyNumberFormat="1" applyFont="1" applyFill="1" applyBorder="1" applyAlignment="1">
      <alignment horizontal="center" vertical="top" wrapText="1"/>
    </xf>
    <xf numFmtId="0" fontId="10" fillId="0" borderId="25" xfId="5" applyFont="1" applyBorder="1" applyAlignment="1">
      <alignment horizontal="center" vertical="top" wrapText="1"/>
    </xf>
    <xf numFmtId="0" fontId="10" fillId="0" borderId="37" xfId="5" applyFont="1" applyBorder="1" applyAlignment="1">
      <alignment horizontal="center" vertical="top" wrapText="1"/>
    </xf>
    <xf numFmtId="0" fontId="10" fillId="0" borderId="25" xfId="0" applyFont="1" applyBorder="1" applyAlignment="1">
      <alignment horizontal="left" vertical="top" wrapText="1"/>
    </xf>
    <xf numFmtId="0" fontId="10" fillId="0" borderId="28" xfId="0" applyFont="1" applyBorder="1" applyAlignment="1">
      <alignment horizontal="left" vertical="top" wrapText="1"/>
    </xf>
    <xf numFmtId="0" fontId="53" fillId="0" borderId="25" xfId="0" applyFont="1" applyBorder="1" applyAlignment="1">
      <alignment horizontal="left" vertical="top" wrapText="1"/>
    </xf>
    <xf numFmtId="0" fontId="24" fillId="0" borderId="28" xfId="0" applyFont="1" applyBorder="1" applyAlignment="1">
      <alignment horizontal="left" vertical="top" wrapText="1"/>
    </xf>
    <xf numFmtId="0" fontId="24" fillId="0" borderId="25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10" fillId="2" borderId="25" xfId="0" applyFont="1" applyFill="1" applyBorder="1" applyAlignment="1">
      <alignment horizontal="left" vertical="top" wrapText="1"/>
    </xf>
    <xf numFmtId="0" fontId="53" fillId="2" borderId="25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textRotation="90" wrapText="1" readingOrder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top"/>
    </xf>
    <xf numFmtId="0" fontId="57" fillId="0" borderId="1" xfId="0" applyFont="1" applyFill="1" applyBorder="1" applyAlignment="1">
      <alignment horizontal="center" vertical="top"/>
    </xf>
    <xf numFmtId="0" fontId="57" fillId="0" borderId="25" xfId="0" applyFont="1" applyFill="1" applyBorder="1" applyAlignment="1">
      <alignment horizontal="left" vertical="top" wrapText="1"/>
    </xf>
    <xf numFmtId="0" fontId="58" fillId="0" borderId="1" xfId="0" applyNumberFormat="1" applyFont="1" applyFill="1" applyBorder="1" applyAlignment="1">
      <alignment horizontal="left" vertical="top" wrapText="1"/>
    </xf>
    <xf numFmtId="0" fontId="57" fillId="0" borderId="1" xfId="0" applyFont="1" applyFill="1" applyBorder="1" applyAlignment="1">
      <alignment horizontal="center" vertical="top" wrapText="1"/>
    </xf>
    <xf numFmtId="0" fontId="58" fillId="0" borderId="1" xfId="0" applyNumberFormat="1" applyFont="1" applyFill="1" applyBorder="1" applyAlignment="1">
      <alignment horizontal="center" vertical="top" wrapText="1"/>
    </xf>
    <xf numFmtId="0" fontId="58" fillId="0" borderId="1" xfId="0" applyNumberFormat="1" applyFont="1" applyFill="1" applyBorder="1" applyAlignment="1">
      <alignment horizontal="center" vertical="top"/>
    </xf>
    <xf numFmtId="0" fontId="58" fillId="0" borderId="1" xfId="0" applyFont="1" applyFill="1" applyBorder="1" applyAlignment="1">
      <alignment horizontal="center" vertical="top" wrapText="1"/>
    </xf>
    <xf numFmtId="0" fontId="59" fillId="0" borderId="1" xfId="0" applyNumberFormat="1" applyFont="1" applyFill="1" applyBorder="1" applyAlignment="1">
      <alignment horizontal="center" vertical="top"/>
    </xf>
    <xf numFmtId="0" fontId="59" fillId="0" borderId="1" xfId="0" applyFont="1" applyFill="1" applyBorder="1" applyAlignment="1">
      <alignment horizontal="center" vertical="top" wrapText="1"/>
    </xf>
    <xf numFmtId="0" fontId="58" fillId="0" borderId="1" xfId="1" applyNumberFormat="1" applyFont="1" applyFill="1" applyBorder="1" applyAlignment="1">
      <alignment horizontal="center" vertical="top"/>
    </xf>
    <xf numFmtId="0" fontId="58" fillId="0" borderId="1" xfId="1" applyNumberFormat="1" applyFont="1" applyBorder="1" applyAlignment="1">
      <alignment horizontal="center" vertical="top"/>
    </xf>
    <xf numFmtId="0" fontId="60" fillId="0" borderId="1" xfId="0" applyFont="1" applyFill="1" applyBorder="1" applyAlignment="1">
      <alignment horizontal="center" vertical="top" wrapText="1"/>
    </xf>
    <xf numFmtId="0" fontId="60" fillId="0" borderId="1" xfId="0" applyFont="1" applyFill="1" applyBorder="1" applyAlignment="1">
      <alignment horizontal="left" vertical="top" wrapText="1"/>
    </xf>
    <xf numFmtId="0" fontId="57" fillId="0" borderId="1" xfId="0" applyFont="1" applyFill="1" applyBorder="1" applyAlignment="1">
      <alignment horizontal="left" vertical="top" wrapText="1"/>
    </xf>
    <xf numFmtId="0" fontId="57" fillId="0" borderId="24" xfId="0" applyFont="1" applyFill="1" applyBorder="1" applyAlignment="1">
      <alignment horizontal="left" vertical="top" wrapText="1"/>
    </xf>
    <xf numFmtId="0" fontId="57" fillId="0" borderId="24" xfId="0" applyFont="1" applyFill="1" applyBorder="1" applyAlignment="1">
      <alignment horizontal="center" vertical="top" wrapText="1"/>
    </xf>
    <xf numFmtId="0" fontId="57" fillId="0" borderId="1" xfId="5" applyFont="1" applyFill="1" applyBorder="1" applyAlignment="1">
      <alignment horizontal="center" vertical="top"/>
    </xf>
    <xf numFmtId="0" fontId="58" fillId="0" borderId="1" xfId="5" applyFont="1" applyFill="1" applyBorder="1" applyAlignment="1">
      <alignment horizontal="center" vertical="top"/>
    </xf>
    <xf numFmtId="0" fontId="58" fillId="0" borderId="1" xfId="0" applyFont="1" applyFill="1" applyBorder="1" applyAlignment="1">
      <alignment horizontal="left" vertical="top" wrapText="1"/>
    </xf>
    <xf numFmtId="1" fontId="58" fillId="0" borderId="13" xfId="29" applyNumberFormat="1" applyFont="1" applyFill="1" applyBorder="1" applyAlignment="1">
      <alignment horizontal="center" vertical="top"/>
    </xf>
    <xf numFmtId="0" fontId="61" fillId="0" borderId="13" xfId="29" applyFont="1" applyFill="1" applyBorder="1" applyAlignment="1">
      <alignment horizontal="center" vertical="top" wrapText="1"/>
    </xf>
    <xf numFmtId="1" fontId="58" fillId="0" borderId="1" xfId="29" applyNumberFormat="1" applyFont="1" applyFill="1" applyBorder="1" applyAlignment="1">
      <alignment horizontal="center" vertical="top"/>
    </xf>
    <xf numFmtId="0" fontId="61" fillId="0" borderId="1" xfId="29" applyFont="1" applyFill="1" applyBorder="1" applyAlignment="1">
      <alignment horizontal="center" vertical="top" wrapText="1"/>
    </xf>
    <xf numFmtId="1" fontId="60" fillId="0" borderId="1" xfId="0" applyNumberFormat="1" applyFont="1" applyFill="1" applyBorder="1" applyAlignment="1">
      <alignment horizontal="center" vertical="top" wrapText="1"/>
    </xf>
    <xf numFmtId="0" fontId="58" fillId="0" borderId="1" xfId="0" applyFont="1" applyFill="1" applyBorder="1" applyAlignment="1">
      <alignment horizontal="center" vertical="top"/>
    </xf>
    <xf numFmtId="0" fontId="62" fillId="0" borderId="0" xfId="0" applyFont="1" applyFill="1" applyAlignment="1">
      <alignment horizontal="center" vertical="top"/>
    </xf>
    <xf numFmtId="0" fontId="58" fillId="0" borderId="1" xfId="1" applyNumberFormat="1" applyFont="1" applyFill="1" applyBorder="1" applyAlignment="1">
      <alignment horizontal="center" vertical="top" wrapText="1"/>
    </xf>
    <xf numFmtId="0" fontId="63" fillId="0" borderId="1" xfId="0" applyFont="1" applyFill="1" applyBorder="1" applyAlignment="1">
      <alignment horizontal="center" vertical="top" wrapText="1"/>
    </xf>
    <xf numFmtId="0" fontId="63" fillId="0" borderId="1" xfId="0" applyNumberFormat="1" applyFont="1" applyFill="1" applyBorder="1" applyAlignment="1">
      <alignment horizontal="center" vertical="top"/>
    </xf>
    <xf numFmtId="1" fontId="58" fillId="0" borderId="1" xfId="0" applyNumberFormat="1" applyFont="1" applyFill="1" applyBorder="1" applyAlignment="1">
      <alignment horizontal="center" vertical="top" wrapText="1"/>
    </xf>
    <xf numFmtId="0" fontId="60" fillId="0" borderId="1" xfId="0" applyFont="1" applyFill="1" applyBorder="1" applyAlignment="1">
      <alignment horizontal="center" vertical="top"/>
    </xf>
    <xf numFmtId="0" fontId="60" fillId="0" borderId="1" xfId="0" applyFont="1" applyFill="1" applyBorder="1" applyAlignment="1">
      <alignment horizontal="left" vertical="top"/>
    </xf>
    <xf numFmtId="0" fontId="20" fillId="0" borderId="1" xfId="0" applyFont="1" applyFill="1" applyBorder="1" applyAlignment="1">
      <alignment horizontal="left" vertical="top" wrapText="1"/>
    </xf>
    <xf numFmtId="0" fontId="10" fillId="0" borderId="25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25" fillId="0" borderId="4" xfId="0" applyFont="1" applyFill="1" applyBorder="1" applyAlignment="1">
      <alignment vertical="top" wrapText="1"/>
    </xf>
    <xf numFmtId="0" fontId="25" fillId="0" borderId="37" xfId="0" applyFont="1" applyFill="1" applyBorder="1" applyAlignment="1">
      <alignment vertical="top" wrapText="1"/>
    </xf>
    <xf numFmtId="0" fontId="12" fillId="0" borderId="37" xfId="31" applyFont="1" applyFill="1" applyBorder="1" applyAlignment="1">
      <alignment horizontal="left" vertical="top" wrapText="1"/>
    </xf>
    <xf numFmtId="0" fontId="12" fillId="0" borderId="37" xfId="33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center" vertical="top" wrapText="1"/>
    </xf>
    <xf numFmtId="0" fontId="20" fillId="0" borderId="20" xfId="3" applyNumberFormat="1" applyFont="1" applyFill="1" applyBorder="1" applyAlignment="1">
      <alignment horizontal="center" vertical="top"/>
    </xf>
    <xf numFmtId="0" fontId="20" fillId="0" borderId="20" xfId="3" applyFont="1" applyFill="1" applyBorder="1" applyAlignment="1">
      <alignment horizontal="center" vertical="top" wrapText="1"/>
    </xf>
    <xf numFmtId="0" fontId="20" fillId="0" borderId="20" xfId="5" applyFont="1" applyFill="1" applyBorder="1" applyAlignment="1">
      <alignment horizontal="center" vertical="top"/>
    </xf>
    <xf numFmtId="0" fontId="20" fillId="0" borderId="20" xfId="3" applyFont="1" applyFill="1" applyBorder="1" applyAlignment="1">
      <alignment horizontal="center" vertical="top"/>
    </xf>
    <xf numFmtId="0" fontId="36" fillId="0" borderId="20" xfId="3" applyNumberFormat="1" applyFont="1" applyFill="1" applyBorder="1" applyAlignment="1">
      <alignment horizontal="center" vertical="top"/>
    </xf>
    <xf numFmtId="0" fontId="20" fillId="0" borderId="1" xfId="3" applyNumberFormat="1" applyFont="1" applyFill="1" applyBorder="1" applyAlignment="1">
      <alignment horizontal="center" vertical="top"/>
    </xf>
    <xf numFmtId="0" fontId="20" fillId="0" borderId="1" xfId="3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top" wrapText="1"/>
    </xf>
    <xf numFmtId="0" fontId="10" fillId="0" borderId="37" xfId="0" applyFont="1" applyBorder="1" applyAlignment="1">
      <alignment horizontal="center" vertical="top" wrapText="1"/>
    </xf>
    <xf numFmtId="0" fontId="10" fillId="0" borderId="37" xfId="0" applyFont="1" applyBorder="1" applyAlignment="1">
      <alignment horizontal="left" vertical="top" wrapText="1"/>
    </xf>
    <xf numFmtId="0" fontId="53" fillId="0" borderId="37" xfId="0" applyFont="1" applyBorder="1" applyAlignment="1">
      <alignment horizontal="left" vertical="top" wrapText="1"/>
    </xf>
    <xf numFmtId="0" fontId="56" fillId="0" borderId="7" xfId="0" applyFont="1" applyBorder="1" applyAlignment="1">
      <alignment horizontal="center" vertical="center"/>
    </xf>
    <xf numFmtId="0" fontId="12" fillId="0" borderId="37" xfId="0" applyFont="1" applyBorder="1" applyAlignment="1">
      <alignment horizontal="left" vertical="top" wrapText="1"/>
    </xf>
    <xf numFmtId="0" fontId="12" fillId="0" borderId="37" xfId="0" applyFont="1" applyBorder="1" applyAlignment="1">
      <alignment horizontal="center" vertical="top" wrapText="1"/>
    </xf>
    <xf numFmtId="9" fontId="12" fillId="0" borderId="37" xfId="0" applyNumberFormat="1" applyFont="1" applyBorder="1" applyAlignment="1">
      <alignment horizontal="center" vertical="top" wrapText="1"/>
    </xf>
    <xf numFmtId="0" fontId="10" fillId="0" borderId="23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2" fillId="2" borderId="1" xfId="0" applyFont="1" applyFill="1" applyBorder="1" applyAlignment="1">
      <alignment horizontal="left" vertical="top" wrapText="1"/>
    </xf>
    <xf numFmtId="0" fontId="12" fillId="0" borderId="37" xfId="0" applyFont="1" applyFill="1" applyBorder="1" applyAlignment="1">
      <alignment horizontal="center" vertical="center" wrapText="1"/>
    </xf>
    <xf numFmtId="0" fontId="59" fillId="0" borderId="37" xfId="5" applyFont="1" applyFill="1" applyBorder="1" applyAlignment="1">
      <alignment horizontal="center" vertical="top"/>
    </xf>
    <xf numFmtId="0" fontId="58" fillId="0" borderId="37" xfId="0" applyFont="1" applyFill="1" applyBorder="1" applyAlignment="1">
      <alignment horizontal="center" vertical="top" wrapText="1"/>
    </xf>
    <xf numFmtId="0" fontId="60" fillId="0" borderId="37" xfId="0" applyFont="1" applyFill="1" applyBorder="1" applyAlignment="1">
      <alignment horizontal="center" vertical="top" wrapText="1"/>
    </xf>
    <xf numFmtId="0" fontId="57" fillId="0" borderId="37" xfId="0" applyFont="1" applyFill="1" applyBorder="1" applyAlignment="1">
      <alignment horizontal="center" vertical="top" wrapText="1"/>
    </xf>
    <xf numFmtId="0" fontId="58" fillId="0" borderId="37" xfId="5" applyFont="1" applyFill="1" applyBorder="1" applyAlignment="1">
      <alignment horizontal="center" vertical="top"/>
    </xf>
    <xf numFmtId="1" fontId="58" fillId="0" borderId="37" xfId="29" applyNumberFormat="1" applyFont="1" applyFill="1" applyBorder="1" applyAlignment="1">
      <alignment horizontal="center" vertical="top"/>
    </xf>
    <xf numFmtId="1" fontId="60" fillId="0" borderId="37" xfId="0" applyNumberFormat="1" applyFont="1" applyFill="1" applyBorder="1" applyAlignment="1">
      <alignment horizontal="center" vertical="top" wrapText="1"/>
    </xf>
    <xf numFmtId="0" fontId="58" fillId="0" borderId="37" xfId="0" applyFont="1" applyFill="1" applyBorder="1" applyAlignment="1">
      <alignment horizontal="center" vertical="top"/>
    </xf>
    <xf numFmtId="0" fontId="63" fillId="0" borderId="37" xfId="5" applyFont="1" applyFill="1" applyBorder="1" applyAlignment="1">
      <alignment horizontal="center" vertical="top"/>
    </xf>
    <xf numFmtId="0" fontId="57" fillId="0" borderId="37" xfId="0" applyFont="1" applyFill="1" applyBorder="1" applyAlignment="1">
      <alignment horizontal="center" vertical="top"/>
    </xf>
    <xf numFmtId="0" fontId="60" fillId="0" borderId="37" xfId="0" applyFont="1" applyFill="1" applyBorder="1" applyAlignment="1">
      <alignment horizontal="center" vertical="top"/>
    </xf>
    <xf numFmtId="0" fontId="64" fillId="0" borderId="25" xfId="0" applyFont="1" applyFill="1" applyBorder="1" applyAlignment="1">
      <alignment horizontal="left" vertical="top" wrapText="1"/>
    </xf>
    <xf numFmtId="0" fontId="64" fillId="0" borderId="1" xfId="0" applyFont="1" applyFill="1" applyBorder="1" applyAlignment="1">
      <alignment horizontal="left" vertical="top" wrapText="1"/>
    </xf>
    <xf numFmtId="0" fontId="16" fillId="0" borderId="7" xfId="0" applyFont="1" applyFill="1" applyBorder="1" applyAlignment="1">
      <alignment horizontal="center" vertical="top"/>
    </xf>
    <xf numFmtId="0" fontId="16" fillId="0" borderId="7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right"/>
    </xf>
    <xf numFmtId="0" fontId="10" fillId="0" borderId="8" xfId="0" applyFont="1" applyFill="1" applyBorder="1" applyAlignment="1">
      <alignment horizontal="center" vertical="top" wrapText="1" readingOrder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 vertical="top" wrapText="1" readingOrder="1"/>
    </xf>
    <xf numFmtId="0" fontId="16" fillId="0" borderId="0" xfId="0" applyFont="1" applyFill="1" applyAlignment="1">
      <alignment horizontal="left" wrapText="1"/>
    </xf>
    <xf numFmtId="0" fontId="10" fillId="0" borderId="8" xfId="0" applyFont="1" applyFill="1" applyBorder="1" applyAlignment="1">
      <alignment horizontal="left" vertical="top" readingOrder="1"/>
    </xf>
    <xf numFmtId="0" fontId="10" fillId="0" borderId="8" xfId="0" applyFont="1" applyFill="1" applyBorder="1" applyAlignment="1">
      <alignment horizontal="right" vertical="top" readingOrder="1"/>
    </xf>
    <xf numFmtId="0" fontId="16" fillId="0" borderId="7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top"/>
    </xf>
    <xf numFmtId="0" fontId="10" fillId="0" borderId="0" xfId="0" applyFont="1" applyFill="1" applyAlignment="1">
      <alignment horizontal="center" vertical="top"/>
    </xf>
    <xf numFmtId="0" fontId="16" fillId="0" borderId="0" xfId="0" applyFont="1" applyFill="1" applyBorder="1" applyAlignment="1">
      <alignment horizontal="left" vertical="top"/>
    </xf>
    <xf numFmtId="0" fontId="10" fillId="0" borderId="0" xfId="0" applyFont="1" applyFill="1" applyAlignment="1">
      <alignment horizontal="left" vertical="top"/>
    </xf>
    <xf numFmtId="0" fontId="17" fillId="0" borderId="0" xfId="0" applyFont="1" applyFill="1" applyAlignment="1">
      <alignment horizontal="center"/>
    </xf>
    <xf numFmtId="0" fontId="25" fillId="0" borderId="13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left" vertical="top" wrapText="1"/>
    </xf>
    <xf numFmtId="0" fontId="10" fillId="0" borderId="37" xfId="0" applyFont="1" applyBorder="1" applyAlignment="1">
      <alignment horizontal="center" vertical="top"/>
    </xf>
    <xf numFmtId="0" fontId="16" fillId="5" borderId="0" xfId="0" applyFont="1" applyFill="1"/>
    <xf numFmtId="0" fontId="16" fillId="5" borderId="7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5" borderId="0" xfId="0" applyFont="1" applyFill="1" applyAlignment="1">
      <alignment horizontal="right"/>
    </xf>
    <xf numFmtId="0" fontId="35" fillId="0" borderId="0" xfId="0" applyFont="1" applyFill="1" applyBorder="1" applyAlignment="1">
      <alignment horizontal="center"/>
    </xf>
    <xf numFmtId="0" fontId="57" fillId="0" borderId="37" xfId="0" applyFont="1" applyFill="1" applyBorder="1" applyAlignment="1">
      <alignment horizontal="left" vertical="top" wrapText="1"/>
    </xf>
    <xf numFmtId="0" fontId="58" fillId="0" borderId="37" xfId="0" applyFont="1" applyFill="1" applyBorder="1" applyAlignment="1">
      <alignment horizontal="left" vertical="top" wrapText="1"/>
    </xf>
    <xf numFmtId="0" fontId="58" fillId="0" borderId="0" xfId="0" applyFont="1" applyFill="1" applyBorder="1" applyAlignment="1">
      <alignment horizontal="center" vertical="top"/>
    </xf>
    <xf numFmtId="0" fontId="58" fillId="0" borderId="37" xfId="0" applyFont="1" applyBorder="1" applyAlignment="1">
      <alignment horizontal="left" vertical="top" wrapText="1"/>
    </xf>
    <xf numFmtId="0" fontId="35" fillId="0" borderId="8" xfId="0" applyFont="1" applyFill="1" applyBorder="1" applyAlignment="1">
      <alignment horizontal="center" vertical="top"/>
    </xf>
    <xf numFmtId="0" fontId="35" fillId="0" borderId="8" xfId="0" applyFont="1" applyFill="1" applyBorder="1" applyAlignment="1">
      <alignment vertical="top"/>
    </xf>
    <xf numFmtId="0" fontId="35" fillId="0" borderId="0" xfId="0" applyFont="1" applyFill="1" applyBorder="1" applyAlignment="1">
      <alignment wrapText="1"/>
    </xf>
    <xf numFmtId="1" fontId="60" fillId="0" borderId="1" xfId="0" applyNumberFormat="1" applyFont="1" applyFill="1" applyBorder="1" applyAlignment="1">
      <alignment horizontal="center" vertical="top"/>
    </xf>
    <xf numFmtId="0" fontId="25" fillId="0" borderId="13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16" fillId="0" borderId="7" xfId="0" applyFont="1" applyFill="1" applyBorder="1" applyAlignment="1">
      <alignment horizontal="left"/>
    </xf>
    <xf numFmtId="0" fontId="16" fillId="0" borderId="7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/>
    </xf>
    <xf numFmtId="0" fontId="35" fillId="0" borderId="1" xfId="0" applyFont="1" applyFill="1" applyBorder="1" applyAlignment="1">
      <alignment horizontal="left" vertical="top" wrapText="1"/>
    </xf>
    <xf numFmtId="0" fontId="25" fillId="5" borderId="13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left" vertical="top" wrapText="1"/>
    </xf>
    <xf numFmtId="0" fontId="16" fillId="0" borderId="7" xfId="0" applyFont="1" applyFill="1" applyBorder="1" applyAlignment="1">
      <alignment horizontal="center" vertical="top"/>
    </xf>
    <xf numFmtId="0" fontId="25" fillId="0" borderId="13" xfId="0" applyFont="1" applyFill="1" applyBorder="1" applyAlignment="1">
      <alignment horizontal="left" vertical="top" wrapText="1"/>
    </xf>
    <xf numFmtId="0" fontId="20" fillId="0" borderId="23" xfId="3" applyFont="1" applyFill="1" applyBorder="1" applyAlignment="1">
      <alignment horizontal="left" vertical="top" wrapText="1"/>
    </xf>
    <xf numFmtId="0" fontId="20" fillId="0" borderId="23" xfId="3" applyNumberFormat="1" applyFont="1" applyFill="1" applyBorder="1" applyAlignment="1">
      <alignment horizontal="left" vertical="top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top"/>
    </xf>
    <xf numFmtId="0" fontId="20" fillId="0" borderId="1" xfId="10" applyFont="1" applyBorder="1" applyAlignment="1" applyProtection="1">
      <alignment horizontal="center" vertical="top" wrapText="1"/>
    </xf>
    <xf numFmtId="0" fontId="20" fillId="0" borderId="1" xfId="10" applyFont="1" applyFill="1" applyBorder="1" applyAlignment="1">
      <alignment horizontal="center" vertical="top" wrapText="1"/>
    </xf>
    <xf numFmtId="0" fontId="20" fillId="0" borderId="1" xfId="10" applyFont="1" applyFill="1" applyBorder="1" applyAlignment="1" applyProtection="1">
      <alignment horizontal="left" vertical="top" wrapText="1"/>
    </xf>
    <xf numFmtId="0" fontId="20" fillId="0" borderId="1" xfId="31" applyFont="1" applyFill="1" applyBorder="1" applyAlignment="1">
      <alignment horizontal="left" vertical="top" wrapText="1"/>
    </xf>
    <xf numFmtId="0" fontId="12" fillId="0" borderId="1" xfId="31" applyFont="1" applyFill="1" applyBorder="1" applyAlignment="1">
      <alignment horizontal="left" vertical="top" wrapText="1"/>
    </xf>
    <xf numFmtId="0" fontId="20" fillId="0" borderId="1" xfId="10" applyFont="1" applyBorder="1" applyAlignment="1" applyProtection="1">
      <alignment horizontal="left" vertical="top" wrapText="1"/>
    </xf>
    <xf numFmtId="0" fontId="20" fillId="0" borderId="1" xfId="43" applyFont="1" applyFill="1" applyBorder="1" applyAlignment="1">
      <alignment horizontal="left" vertical="top" wrapText="1"/>
    </xf>
    <xf numFmtId="0" fontId="20" fillId="0" borderId="1" xfId="31" applyFont="1" applyFill="1" applyBorder="1" applyAlignment="1">
      <alignment horizontal="left" vertical="top" wrapText="1"/>
    </xf>
    <xf numFmtId="0" fontId="12" fillId="0" borderId="1" xfId="31" applyFont="1" applyFill="1" applyBorder="1" applyAlignment="1">
      <alignment horizontal="left" vertical="top" wrapText="1"/>
    </xf>
    <xf numFmtId="0" fontId="12" fillId="0" borderId="1" xfId="6" applyFont="1" applyFill="1" applyBorder="1" applyAlignment="1">
      <alignment horizontal="left" vertical="top" wrapText="1"/>
    </xf>
    <xf numFmtId="0" fontId="12" fillId="0" borderId="1" xfId="36" applyFont="1" applyFill="1" applyBorder="1" applyAlignment="1">
      <alignment horizontal="left" vertical="top" wrapText="1"/>
    </xf>
    <xf numFmtId="0" fontId="12" fillId="0" borderId="1" xfId="34" applyFont="1" applyFill="1" applyBorder="1" applyAlignment="1">
      <alignment horizontal="left" vertical="top" wrapText="1"/>
    </xf>
    <xf numFmtId="0" fontId="12" fillId="0" borderId="1" xfId="31" applyFont="1" applyFill="1" applyBorder="1" applyAlignment="1">
      <alignment horizontal="center" vertical="top" wrapText="1"/>
    </xf>
    <xf numFmtId="0" fontId="12" fillId="0" borderId="1" xfId="32" applyFont="1" applyFill="1" applyBorder="1" applyAlignment="1">
      <alignment horizontal="center" vertical="top" wrapText="1"/>
    </xf>
    <xf numFmtId="0" fontId="12" fillId="0" borderId="1" xfId="19" applyFont="1" applyFill="1" applyBorder="1" applyAlignment="1">
      <alignment horizontal="center" vertical="top" wrapText="1"/>
    </xf>
    <xf numFmtId="0" fontId="12" fillId="0" borderId="1" xfId="45" applyFont="1" applyFill="1" applyBorder="1" applyAlignment="1">
      <alignment horizontal="left" vertical="top" wrapText="1"/>
    </xf>
    <xf numFmtId="0" fontId="20" fillId="0" borderId="4" xfId="8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38" xfId="0" applyFont="1" applyBorder="1" applyAlignment="1">
      <alignment horizontal="left" vertical="top" wrapText="1"/>
    </xf>
    <xf numFmtId="0" fontId="12" fillId="0" borderId="36" xfId="32" applyFont="1" applyFill="1" applyBorder="1" applyAlignment="1">
      <alignment horizontal="center" vertical="top" wrapText="1"/>
    </xf>
    <xf numFmtId="0" fontId="12" fillId="0" borderId="1" xfId="43" applyFont="1" applyFill="1" applyBorder="1" applyAlignment="1">
      <alignment horizontal="center" vertical="top" wrapText="1"/>
    </xf>
    <xf numFmtId="0" fontId="12" fillId="0" borderId="1" xfId="43" applyFont="1" applyFill="1" applyBorder="1" applyAlignment="1">
      <alignment horizontal="left" vertical="top" wrapText="1"/>
    </xf>
    <xf numFmtId="0" fontId="20" fillId="0" borderId="1" xfId="3" applyFont="1" applyFill="1" applyBorder="1" applyAlignment="1">
      <alignment horizontal="left" vertical="top" wrapText="1"/>
    </xf>
    <xf numFmtId="0" fontId="20" fillId="0" borderId="1" xfId="11" applyFont="1" applyFill="1" applyBorder="1" applyAlignment="1">
      <alignment horizontal="left" vertical="top" wrapText="1"/>
    </xf>
    <xf numFmtId="0" fontId="20" fillId="0" borderId="1" xfId="31" applyFont="1" applyFill="1" applyBorder="1" applyAlignment="1">
      <alignment horizontal="left" vertical="top" wrapText="1"/>
    </xf>
    <xf numFmtId="0" fontId="20" fillId="0" borderId="1" xfId="14" applyFont="1" applyFill="1" applyBorder="1" applyAlignment="1">
      <alignment horizontal="left" vertical="top" wrapText="1"/>
    </xf>
    <xf numFmtId="0" fontId="20" fillId="0" borderId="1" xfId="17" applyFont="1" applyFill="1" applyBorder="1" applyAlignment="1">
      <alignment horizontal="left" vertical="top" wrapText="1"/>
    </xf>
    <xf numFmtId="0" fontId="20" fillId="0" borderId="1" xfId="31" applyFont="1" applyFill="1" applyBorder="1" applyAlignment="1">
      <alignment horizontal="center" vertical="top" wrapText="1"/>
    </xf>
    <xf numFmtId="0" fontId="20" fillId="0" borderId="1" xfId="6" applyFont="1" applyFill="1" applyBorder="1" applyAlignment="1">
      <alignment horizontal="center" vertical="top" wrapText="1"/>
    </xf>
    <xf numFmtId="0" fontId="20" fillId="0" borderId="1" xfId="31" applyFont="1" applyFill="1" applyBorder="1" applyAlignment="1">
      <alignment horizontal="center" vertical="top"/>
    </xf>
    <xf numFmtId="0" fontId="20" fillId="0" borderId="4" xfId="31" applyFont="1" applyFill="1" applyBorder="1" applyAlignment="1">
      <alignment horizontal="center" vertical="top"/>
    </xf>
    <xf numFmtId="0" fontId="20" fillId="0" borderId="1" xfId="11" applyFont="1" applyFill="1" applyBorder="1" applyAlignment="1">
      <alignment horizontal="center" vertical="top" wrapText="1"/>
    </xf>
    <xf numFmtId="0" fontId="20" fillId="0" borderId="1" xfId="16" applyFont="1" applyFill="1" applyBorder="1" applyAlignment="1">
      <alignment horizontal="center" vertical="top" wrapText="1"/>
    </xf>
    <xf numFmtId="0" fontId="20" fillId="0" borderId="1" xfId="20" applyFont="1" applyFill="1" applyBorder="1" applyAlignment="1">
      <alignment horizontal="center" vertical="top" wrapText="1"/>
    </xf>
    <xf numFmtId="4" fontId="12" fillId="0" borderId="1" xfId="5" applyNumberFormat="1" applyFont="1" applyFill="1" applyBorder="1" applyAlignment="1">
      <alignment horizontal="center" vertical="top" wrapText="1"/>
    </xf>
    <xf numFmtId="4" fontId="12" fillId="0" borderId="1" xfId="0" applyNumberFormat="1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1" fillId="0" borderId="0" xfId="0" applyFont="1" applyFill="1" applyBorder="1"/>
    <xf numFmtId="0" fontId="22" fillId="0" borderId="0" xfId="0" applyFont="1" applyFill="1" applyBorder="1" applyAlignment="1">
      <alignment vertical="top"/>
    </xf>
    <xf numFmtId="14" fontId="16" fillId="0" borderId="7" xfId="0" applyNumberFormat="1" applyFont="1" applyFill="1" applyBorder="1" applyAlignment="1">
      <alignment horizontal="center"/>
    </xf>
    <xf numFmtId="14" fontId="16" fillId="0" borderId="7" xfId="0" applyNumberFormat="1" applyFont="1" applyFill="1" applyBorder="1" applyAlignment="1">
      <alignment horizontal="center" vertical="top"/>
    </xf>
    <xf numFmtId="14" fontId="35" fillId="0" borderId="0" xfId="0" applyNumberFormat="1" applyFont="1" applyFill="1" applyAlignment="1">
      <alignment horizontal="center"/>
    </xf>
    <xf numFmtId="0" fontId="20" fillId="0" borderId="25" xfId="9" applyFont="1" applyFill="1" applyBorder="1" applyAlignment="1">
      <alignment vertical="top" wrapText="1"/>
    </xf>
    <xf numFmtId="0" fontId="20" fillId="0" borderId="0" xfId="9" applyFont="1" applyFill="1" applyAlignment="1">
      <alignment vertical="top" wrapText="1"/>
    </xf>
    <xf numFmtId="0" fontId="12" fillId="0" borderId="24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0" fillId="0" borderId="25" xfId="0" applyFont="1" applyBorder="1" applyAlignment="1">
      <alignment horizontal="left" vertical="top" wrapText="1"/>
    </xf>
    <xf numFmtId="0" fontId="10" fillId="5" borderId="0" xfId="0" applyFont="1" applyFill="1" applyAlignment="1">
      <alignment horizontal="center"/>
    </xf>
    <xf numFmtId="0" fontId="20" fillId="0" borderId="1" xfId="5" applyFont="1" applyFill="1" applyBorder="1" applyAlignment="1">
      <alignment horizontal="center" vertical="top" wrapText="1"/>
    </xf>
    <xf numFmtId="0" fontId="10" fillId="0" borderId="26" xfId="0" applyFont="1" applyBorder="1" applyAlignment="1">
      <alignment horizontal="left" vertical="top" wrapText="1"/>
    </xf>
    <xf numFmtId="0" fontId="32" fillId="0" borderId="0" xfId="0" applyFont="1"/>
    <xf numFmtId="0" fontId="32" fillId="0" borderId="37" xfId="0" applyFont="1" applyBorder="1"/>
    <xf numFmtId="0" fontId="10" fillId="5" borderId="0" xfId="0" applyFont="1" applyFill="1"/>
    <xf numFmtId="0" fontId="16" fillId="5" borderId="7" xfId="0" applyFont="1" applyFill="1" applyBorder="1" applyAlignment="1">
      <alignment horizontal="left"/>
    </xf>
    <xf numFmtId="0" fontId="12" fillId="0" borderId="37" xfId="0" applyFont="1" applyFill="1" applyBorder="1" applyAlignment="1">
      <alignment horizontal="center" vertical="top" wrapText="1"/>
    </xf>
    <xf numFmtId="165" fontId="12" fillId="0" borderId="1" xfId="5" applyNumberFormat="1" applyFont="1" applyFill="1" applyBorder="1" applyAlignment="1">
      <alignment horizontal="center" vertical="top" wrapText="1"/>
    </xf>
    <xf numFmtId="165" fontId="13" fillId="0" borderId="1" xfId="5" applyNumberFormat="1" applyFont="1" applyFill="1" applyBorder="1" applyAlignment="1">
      <alignment horizontal="center" vertical="top" wrapText="1"/>
    </xf>
    <xf numFmtId="4" fontId="12" fillId="0" borderId="25" xfId="5" applyNumberFormat="1" applyFont="1" applyFill="1" applyBorder="1" applyAlignment="1">
      <alignment horizontal="center" vertical="top" wrapText="1"/>
    </xf>
    <xf numFmtId="4" fontId="13" fillId="0" borderId="25" xfId="5" applyNumberFormat="1" applyFont="1" applyFill="1" applyBorder="1" applyAlignment="1">
      <alignment horizontal="center" vertical="top" wrapText="1"/>
    </xf>
    <xf numFmtId="0" fontId="12" fillId="0" borderId="19" xfId="24" applyFont="1" applyFill="1" applyBorder="1" applyAlignment="1">
      <alignment horizontal="center" vertical="top" wrapText="1"/>
    </xf>
    <xf numFmtId="0" fontId="16" fillId="0" borderId="19" xfId="24" applyFont="1" applyFill="1" applyBorder="1" applyAlignment="1">
      <alignment horizontal="center" vertical="top"/>
    </xf>
    <xf numFmtId="0" fontId="12" fillId="0" borderId="37" xfId="24" applyFont="1" applyFill="1" applyBorder="1" applyAlignment="1">
      <alignment horizontal="center" vertical="top" wrapText="1"/>
    </xf>
    <xf numFmtId="0" fontId="16" fillId="0" borderId="37" xfId="24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center" vertical="top" wrapText="1"/>
    </xf>
    <xf numFmtId="0" fontId="26" fillId="0" borderId="1" xfId="0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12" fillId="0" borderId="37" xfId="5" applyNumberFormat="1" applyFont="1" applyFill="1" applyBorder="1" applyAlignment="1">
      <alignment horizontal="left" vertical="top" wrapText="1"/>
    </xf>
    <xf numFmtId="4" fontId="15" fillId="0" borderId="37" xfId="10" applyNumberFormat="1" applyFont="1" applyFill="1" applyBorder="1" applyAlignment="1">
      <alignment horizontal="center" vertical="top" wrapText="1"/>
    </xf>
    <xf numFmtId="4" fontId="25" fillId="0" borderId="37" xfId="5" applyNumberFormat="1" applyFont="1" applyFill="1" applyBorder="1" applyAlignment="1">
      <alignment horizontal="center" vertical="top" wrapText="1"/>
    </xf>
    <xf numFmtId="0" fontId="12" fillId="0" borderId="1" xfId="5" applyNumberFormat="1" applyFont="1" applyFill="1" applyBorder="1" applyAlignment="1">
      <alignment horizontal="center" vertical="top" wrapText="1"/>
    </xf>
    <xf numFmtId="0" fontId="12" fillId="0" borderId="1" xfId="5" applyNumberFormat="1" applyFont="1" applyFill="1" applyBorder="1" applyAlignment="1">
      <alignment horizontal="left" vertical="top" wrapText="1"/>
    </xf>
    <xf numFmtId="3" fontId="12" fillId="0" borderId="5" xfId="5" applyNumberFormat="1" applyFont="1" applyFill="1" applyBorder="1" applyAlignment="1">
      <alignment horizontal="center" vertical="top" wrapText="1"/>
    </xf>
    <xf numFmtId="0" fontId="12" fillId="0" borderId="45" xfId="5" applyNumberFormat="1" applyFont="1" applyFill="1" applyBorder="1" applyAlignment="1">
      <alignment horizontal="left" vertical="top" wrapText="1"/>
    </xf>
    <xf numFmtId="4" fontId="12" fillId="0" borderId="45" xfId="5" applyNumberFormat="1" applyFont="1" applyFill="1" applyBorder="1" applyAlignment="1">
      <alignment horizontal="center" vertical="top" wrapText="1"/>
    </xf>
    <xf numFmtId="3" fontId="12" fillId="0" borderId="45" xfId="5" applyNumberFormat="1" applyFont="1" applyFill="1" applyBorder="1" applyAlignment="1">
      <alignment horizontal="center" vertical="top" wrapText="1"/>
    </xf>
    <xf numFmtId="3" fontId="12" fillId="0" borderId="46" xfId="5" applyNumberFormat="1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center" wrapText="1"/>
    </xf>
    <xf numFmtId="0" fontId="12" fillId="0" borderId="1" xfId="49" applyFont="1" applyBorder="1"/>
    <xf numFmtId="0" fontId="12" fillId="2" borderId="1" xfId="50" applyFont="1" applyFill="1" applyBorder="1" applyAlignment="1">
      <alignment horizontal="left" vertical="center" wrapText="1"/>
    </xf>
    <xf numFmtId="0" fontId="67" fillId="2" borderId="1" xfId="50" applyFont="1" applyFill="1" applyBorder="1" applyAlignment="1">
      <alignment horizontal="left" vertical="center" wrapText="1"/>
    </xf>
    <xf numFmtId="0" fontId="67" fillId="5" borderId="1" xfId="50" applyFont="1" applyFill="1" applyBorder="1" applyAlignment="1">
      <alignment horizontal="left" vertical="center" wrapText="1"/>
    </xf>
    <xf numFmtId="4" fontId="12" fillId="5" borderId="1" xfId="0" applyNumberFormat="1" applyFont="1" applyFill="1" applyBorder="1" applyAlignment="1">
      <alignment horizontal="center" vertical="top"/>
    </xf>
    <xf numFmtId="3" fontId="12" fillId="5" borderId="1" xfId="0" applyNumberFormat="1" applyFont="1" applyFill="1" applyBorder="1" applyAlignment="1">
      <alignment horizontal="center" vertical="top"/>
    </xf>
    <xf numFmtId="0" fontId="12" fillId="5" borderId="1" xfId="5" applyNumberFormat="1" applyFont="1" applyFill="1" applyBorder="1" applyAlignment="1">
      <alignment horizontal="left" vertical="top" wrapText="1"/>
    </xf>
    <xf numFmtId="0" fontId="13" fillId="5" borderId="1" xfId="0" applyNumberFormat="1" applyFont="1" applyFill="1" applyBorder="1" applyAlignment="1">
      <alignment horizontal="left" vertical="top" wrapText="1"/>
    </xf>
    <xf numFmtId="3" fontId="13" fillId="5" borderId="1" xfId="5" applyNumberFormat="1" applyFont="1" applyFill="1" applyBorder="1" applyAlignment="1">
      <alignment horizontal="center" vertical="top" wrapText="1"/>
    </xf>
    <xf numFmtId="0" fontId="20" fillId="2" borderId="1" xfId="50" applyFont="1" applyFill="1" applyBorder="1" applyAlignment="1">
      <alignment horizontal="left" vertical="center" wrapText="1"/>
    </xf>
    <xf numFmtId="3" fontId="25" fillId="0" borderId="1" xfId="25" applyNumberFormat="1" applyFont="1" applyFill="1" applyBorder="1" applyAlignment="1">
      <alignment horizontal="center" vertical="top" wrapText="1"/>
    </xf>
    <xf numFmtId="0" fontId="20" fillId="5" borderId="1" xfId="50" applyFont="1" applyFill="1" applyBorder="1" applyAlignment="1">
      <alignment horizontal="left" vertical="center" wrapText="1"/>
    </xf>
    <xf numFmtId="3" fontId="69" fillId="0" borderId="1" xfId="5" applyNumberFormat="1" applyFont="1" applyFill="1" applyBorder="1" applyAlignment="1">
      <alignment horizontal="center" vertical="top" wrapText="1"/>
    </xf>
    <xf numFmtId="3" fontId="69" fillId="0" borderId="44" xfId="5" applyNumberFormat="1" applyFont="1" applyFill="1" applyBorder="1" applyAlignment="1">
      <alignment horizontal="center" vertical="top" wrapText="1"/>
    </xf>
    <xf numFmtId="0" fontId="68" fillId="0" borderId="13" xfId="5" applyNumberFormat="1" applyFont="1" applyFill="1" applyBorder="1" applyAlignment="1">
      <alignment horizontal="left" vertical="top" wrapText="1"/>
    </xf>
    <xf numFmtId="3" fontId="69" fillId="0" borderId="12" xfId="5" applyNumberFormat="1" applyFont="1" applyFill="1" applyBorder="1" applyAlignment="1">
      <alignment horizontal="center" vertical="top" wrapText="1"/>
    </xf>
    <xf numFmtId="3" fontId="69" fillId="0" borderId="27" xfId="5" applyNumberFormat="1" applyFont="1" applyFill="1" applyBorder="1" applyAlignment="1">
      <alignment horizontal="center" vertical="top" wrapText="1"/>
    </xf>
    <xf numFmtId="0" fontId="48" fillId="5" borderId="0" xfId="0" applyNumberFormat="1" applyFont="1" applyFill="1" applyAlignment="1">
      <alignment horizontal="left" vertical="top"/>
    </xf>
    <xf numFmtId="0" fontId="12" fillId="5" borderId="13" xfId="5" applyNumberFormat="1" applyFont="1" applyFill="1" applyBorder="1" applyAlignment="1">
      <alignment horizontal="left" vertical="top" wrapText="1"/>
    </xf>
    <xf numFmtId="4" fontId="12" fillId="5" borderId="25" xfId="5" applyNumberFormat="1" applyFont="1" applyFill="1" applyBorder="1" applyAlignment="1">
      <alignment horizontal="center" vertical="top" wrapText="1"/>
    </xf>
    <xf numFmtId="3" fontId="12" fillId="5" borderId="25" xfId="5" applyNumberFormat="1" applyFont="1" applyFill="1" applyBorder="1" applyAlignment="1">
      <alignment horizontal="center" vertical="top" wrapText="1"/>
    </xf>
    <xf numFmtId="3" fontId="12" fillId="5" borderId="26" xfId="5" applyNumberFormat="1" applyFont="1" applyFill="1" applyBorder="1" applyAlignment="1">
      <alignment horizontal="center" vertical="top" wrapText="1"/>
    </xf>
    <xf numFmtId="0" fontId="36" fillId="5" borderId="25" xfId="0" applyNumberFormat="1" applyFont="1" applyFill="1" applyBorder="1" applyAlignment="1">
      <alignment horizontal="left" vertical="top" wrapText="1"/>
    </xf>
    <xf numFmtId="4" fontId="13" fillId="5" borderId="25" xfId="5" applyNumberFormat="1" applyFont="1" applyFill="1" applyBorder="1" applyAlignment="1">
      <alignment horizontal="center" vertical="top" wrapText="1"/>
    </xf>
    <xf numFmtId="3" fontId="13" fillId="5" borderId="25" xfId="5" applyNumberFormat="1" applyFont="1" applyFill="1" applyBorder="1" applyAlignment="1">
      <alignment horizontal="center" vertical="top" wrapText="1"/>
    </xf>
    <xf numFmtId="3" fontId="13" fillId="5" borderId="26" xfId="5" applyNumberFormat="1" applyFont="1" applyFill="1" applyBorder="1" applyAlignment="1">
      <alignment horizontal="center" vertical="top" wrapText="1"/>
    </xf>
    <xf numFmtId="3" fontId="20" fillId="5" borderId="1" xfId="5" applyNumberFormat="1" applyFont="1" applyFill="1" applyBorder="1" applyAlignment="1">
      <alignment horizontal="center" vertical="top" wrapText="1"/>
    </xf>
    <xf numFmtId="3" fontId="20" fillId="5" borderId="26" xfId="5" applyNumberFormat="1" applyFont="1" applyFill="1" applyBorder="1" applyAlignment="1">
      <alignment horizontal="center" vertical="top" wrapText="1"/>
    </xf>
    <xf numFmtId="0" fontId="36" fillId="5" borderId="1" xfId="0" applyNumberFormat="1" applyFont="1" applyFill="1" applyBorder="1" applyAlignment="1">
      <alignment horizontal="left" vertical="top" wrapText="1"/>
    </xf>
    <xf numFmtId="0" fontId="0" fillId="5" borderId="0" xfId="0" applyNumberFormat="1" applyFill="1" applyAlignment="1">
      <alignment horizontal="left" vertical="top"/>
    </xf>
    <xf numFmtId="4" fontId="15" fillId="5" borderId="1" xfId="24" applyNumberFormat="1" applyFont="1" applyFill="1" applyBorder="1" applyAlignment="1">
      <alignment horizontal="center" vertical="top" wrapText="1"/>
    </xf>
    <xf numFmtId="3" fontId="15" fillId="5" borderId="1" xfId="24" applyNumberFormat="1" applyFont="1" applyFill="1" applyBorder="1" applyAlignment="1">
      <alignment horizontal="center" vertical="top" wrapText="1"/>
    </xf>
    <xf numFmtId="4" fontId="12" fillId="5" borderId="1" xfId="5" applyNumberFormat="1" applyFont="1" applyFill="1" applyBorder="1" applyAlignment="1">
      <alignment horizontal="center" vertical="top" wrapText="1"/>
    </xf>
    <xf numFmtId="3" fontId="12" fillId="5" borderId="1" xfId="5" applyNumberFormat="1" applyFont="1" applyFill="1" applyBorder="1" applyAlignment="1">
      <alignment horizontal="center" vertical="top" wrapText="1"/>
    </xf>
    <xf numFmtId="165" fontId="12" fillId="5" borderId="1" xfId="5" applyNumberFormat="1" applyFont="1" applyFill="1" applyBorder="1" applyAlignment="1">
      <alignment horizontal="center" vertical="top" wrapText="1"/>
    </xf>
    <xf numFmtId="165" fontId="13" fillId="5" borderId="1" xfId="5" applyNumberFormat="1" applyFont="1" applyFill="1" applyBorder="1" applyAlignment="1">
      <alignment horizontal="center" vertical="top" wrapText="1"/>
    </xf>
    <xf numFmtId="4" fontId="12" fillId="0" borderId="25" xfId="0" applyNumberFormat="1" applyFont="1" applyBorder="1" applyAlignment="1">
      <alignment horizontal="center" vertical="center" wrapText="1"/>
    </xf>
    <xf numFmtId="4" fontId="15" fillId="0" borderId="25" xfId="10" applyNumberFormat="1" applyFont="1" applyFill="1" applyBorder="1" applyAlignment="1">
      <alignment horizontal="center" vertical="top" wrapText="1"/>
    </xf>
    <xf numFmtId="4" fontId="25" fillId="0" borderId="25" xfId="5" applyNumberFormat="1" applyFont="1" applyFill="1" applyBorder="1" applyAlignment="1">
      <alignment horizontal="center" vertical="top" wrapText="1"/>
    </xf>
    <xf numFmtId="4" fontId="12" fillId="0" borderId="25" xfId="0" applyNumberFormat="1" applyFont="1" applyFill="1" applyBorder="1" applyAlignment="1">
      <alignment horizontal="center" vertical="top"/>
    </xf>
    <xf numFmtId="4" fontId="12" fillId="0" borderId="1" xfId="0" applyNumberFormat="1" applyFont="1" applyBorder="1" applyAlignment="1">
      <alignment horizontal="center" vertical="center" wrapText="1"/>
    </xf>
    <xf numFmtId="4" fontId="13" fillId="0" borderId="45" xfId="5" applyNumberFormat="1" applyFont="1" applyFill="1" applyBorder="1" applyAlignment="1">
      <alignment horizontal="center" vertical="top" wrapText="1"/>
    </xf>
    <xf numFmtId="4" fontId="20" fillId="0" borderId="25" xfId="0" applyNumberFormat="1" applyFont="1" applyFill="1" applyBorder="1" applyAlignment="1">
      <alignment horizontal="center" vertical="top"/>
    </xf>
    <xf numFmtId="4" fontId="68" fillId="0" borderId="1" xfId="5" applyNumberFormat="1" applyFont="1" applyFill="1" applyBorder="1" applyAlignment="1">
      <alignment horizontal="center" vertical="top" wrapText="1"/>
    </xf>
    <xf numFmtId="4" fontId="69" fillId="0" borderId="45" xfId="5" applyNumberFormat="1" applyFont="1" applyFill="1" applyBorder="1" applyAlignment="1">
      <alignment horizontal="center" vertical="top" wrapText="1"/>
    </xf>
    <xf numFmtId="4" fontId="12" fillId="5" borderId="25" xfId="0" applyNumberFormat="1" applyFont="1" applyFill="1" applyBorder="1" applyAlignment="1">
      <alignment horizontal="center" vertical="top"/>
    </xf>
    <xf numFmtId="4" fontId="20" fillId="0" borderId="25" xfId="5" applyNumberFormat="1" applyFont="1" applyFill="1" applyBorder="1" applyAlignment="1">
      <alignment horizontal="center" vertical="top" wrapText="1"/>
    </xf>
    <xf numFmtId="4" fontId="20" fillId="5" borderId="25" xfId="5" applyNumberFormat="1" applyFont="1" applyFill="1" applyBorder="1" applyAlignment="1">
      <alignment horizontal="center" vertical="top" wrapText="1"/>
    </xf>
    <xf numFmtId="165" fontId="0" fillId="0" borderId="0" xfId="0" applyNumberFormat="1" applyFont="1"/>
    <xf numFmtId="165" fontId="12" fillId="0" borderId="1" xfId="0" applyNumberFormat="1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center" vertical="center" wrapText="1"/>
    </xf>
    <xf numFmtId="165" fontId="12" fillId="0" borderId="13" xfId="5" applyNumberFormat="1" applyFont="1" applyFill="1" applyBorder="1" applyAlignment="1">
      <alignment horizontal="center" vertical="top" wrapText="1"/>
    </xf>
    <xf numFmtId="165" fontId="13" fillId="0" borderId="13" xfId="5" applyNumberFormat="1" applyFont="1" applyFill="1" applyBorder="1" applyAlignment="1">
      <alignment horizontal="center" vertical="top" wrapText="1"/>
    </xf>
    <xf numFmtId="165" fontId="12" fillId="0" borderId="6" xfId="5" applyNumberFormat="1" applyFont="1" applyFill="1" applyBorder="1" applyAlignment="1">
      <alignment horizontal="center" vertical="top" wrapText="1"/>
    </xf>
    <xf numFmtId="165" fontId="15" fillId="0" borderId="1" xfId="10" applyNumberFormat="1" applyFont="1" applyFill="1" applyBorder="1" applyAlignment="1">
      <alignment horizontal="center" vertical="top" wrapText="1"/>
    </xf>
    <xf numFmtId="165" fontId="15" fillId="0" borderId="37" xfId="10" applyNumberFormat="1" applyFont="1" applyFill="1" applyBorder="1" applyAlignment="1">
      <alignment horizontal="center" vertical="top" wrapText="1"/>
    </xf>
    <xf numFmtId="165" fontId="25" fillId="0" borderId="1" xfId="5" applyNumberFormat="1" applyFont="1" applyFill="1" applyBorder="1" applyAlignment="1">
      <alignment horizontal="center" vertical="top" wrapText="1"/>
    </xf>
    <xf numFmtId="165" fontId="25" fillId="0" borderId="37" xfId="5" applyNumberFormat="1" applyFont="1" applyFill="1" applyBorder="1" applyAlignment="1">
      <alignment horizontal="center" vertical="top" wrapText="1"/>
    </xf>
    <xf numFmtId="165" fontId="12" fillId="0" borderId="1" xfId="0" applyNumberFormat="1" applyFont="1" applyFill="1" applyBorder="1" applyAlignment="1">
      <alignment horizontal="center" vertical="top"/>
    </xf>
    <xf numFmtId="165" fontId="15" fillId="5" borderId="1" xfId="24" applyNumberFormat="1" applyFont="1" applyFill="1" applyBorder="1" applyAlignment="1">
      <alignment horizontal="center" vertical="top" wrapText="1"/>
    </xf>
    <xf numFmtId="165" fontId="25" fillId="0" borderId="1" xfId="25" applyNumberFormat="1" applyFont="1" applyFill="1" applyBorder="1" applyAlignment="1">
      <alignment horizontal="center" vertical="top" wrapText="1"/>
    </xf>
    <xf numFmtId="165" fontId="12" fillId="0" borderId="45" xfId="5" applyNumberFormat="1" applyFont="1" applyFill="1" applyBorder="1" applyAlignment="1">
      <alignment horizontal="center" vertical="top" wrapText="1"/>
    </xf>
    <xf numFmtId="165" fontId="20" fillId="0" borderId="1" xfId="0" applyNumberFormat="1" applyFont="1" applyFill="1" applyBorder="1" applyAlignment="1">
      <alignment horizontal="center" vertical="top"/>
    </xf>
    <xf numFmtId="165" fontId="68" fillId="0" borderId="1" xfId="5" applyNumberFormat="1" applyFont="1" applyFill="1" applyBorder="1" applyAlignment="1">
      <alignment horizontal="center" vertical="top" wrapText="1"/>
    </xf>
    <xf numFmtId="165" fontId="69" fillId="0" borderId="44" xfId="5" applyNumberFormat="1" applyFont="1" applyFill="1" applyBorder="1" applyAlignment="1">
      <alignment horizontal="center" vertical="top" wrapText="1"/>
    </xf>
    <xf numFmtId="165" fontId="69" fillId="0" borderId="12" xfId="5" applyNumberFormat="1" applyFont="1" applyFill="1" applyBorder="1" applyAlignment="1">
      <alignment horizontal="center" vertical="top" wrapText="1"/>
    </xf>
    <xf numFmtId="165" fontId="12" fillId="5" borderId="1" xfId="0" applyNumberFormat="1" applyFont="1" applyFill="1" applyBorder="1" applyAlignment="1">
      <alignment horizontal="center" vertical="top"/>
    </xf>
    <xf numFmtId="165" fontId="20" fillId="0" borderId="1" xfId="5" applyNumberFormat="1" applyFont="1" applyFill="1" applyBorder="1" applyAlignment="1">
      <alignment horizontal="center" vertical="top" wrapText="1"/>
    </xf>
    <xf numFmtId="165" fontId="20" fillId="5" borderId="1" xfId="5" applyNumberFormat="1" applyFont="1" applyFill="1" applyBorder="1" applyAlignment="1">
      <alignment horizontal="center" vertical="top" wrapText="1"/>
    </xf>
    <xf numFmtId="165" fontId="12" fillId="5" borderId="25" xfId="5" applyNumberFormat="1" applyFont="1" applyFill="1" applyBorder="1" applyAlignment="1">
      <alignment horizontal="center" vertical="top" wrapText="1"/>
    </xf>
    <xf numFmtId="165" fontId="13" fillId="5" borderId="25" xfId="5" applyNumberFormat="1" applyFont="1" applyFill="1" applyBorder="1" applyAlignment="1">
      <alignment horizontal="center" vertical="top" wrapText="1"/>
    </xf>
    <xf numFmtId="165" fontId="13" fillId="0" borderId="1" xfId="0" applyNumberFormat="1" applyFont="1" applyFill="1" applyBorder="1" applyAlignment="1">
      <alignment horizontal="center" vertical="top" wrapText="1"/>
    </xf>
    <xf numFmtId="165" fontId="13" fillId="0" borderId="25" xfId="0" applyNumberFormat="1" applyFont="1" applyFill="1" applyBorder="1" applyAlignment="1">
      <alignment horizontal="center" vertical="top" wrapText="1"/>
    </xf>
    <xf numFmtId="165" fontId="0" fillId="0" borderId="0" xfId="0" applyNumberFormat="1"/>
    <xf numFmtId="165" fontId="16" fillId="0" borderId="0" xfId="0" applyNumberFormat="1" applyFont="1"/>
    <xf numFmtId="165" fontId="16" fillId="0" borderId="7" xfId="0" applyNumberFormat="1" applyFont="1" applyFill="1" applyBorder="1" applyAlignment="1">
      <alignment wrapText="1"/>
    </xf>
    <xf numFmtId="165" fontId="10" fillId="0" borderId="34" xfId="0" applyNumberFormat="1" applyFont="1" applyBorder="1" applyAlignment="1"/>
    <xf numFmtId="165" fontId="10" fillId="0" borderId="8" xfId="0" applyNumberFormat="1" applyFont="1" applyBorder="1" applyAlignment="1"/>
    <xf numFmtId="0" fontId="12" fillId="0" borderId="1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center" vertical="top" wrapText="1"/>
    </xf>
    <xf numFmtId="0" fontId="13" fillId="5" borderId="1" xfId="5" applyNumberFormat="1" applyFont="1" applyFill="1" applyBorder="1" applyAlignment="1">
      <alignment horizontal="left" vertical="top" wrapText="1"/>
    </xf>
    <xf numFmtId="3" fontId="12" fillId="0" borderId="38" xfId="5" applyNumberFormat="1" applyFont="1" applyFill="1" applyBorder="1" applyAlignment="1">
      <alignment horizontal="center" vertical="top" wrapText="1"/>
    </xf>
    <xf numFmtId="0" fontId="36" fillId="2" borderId="1" xfId="50" applyFont="1" applyFill="1" applyBorder="1" applyAlignment="1">
      <alignment horizontal="left" vertical="center" wrapText="1"/>
    </xf>
    <xf numFmtId="3" fontId="15" fillId="0" borderId="38" xfId="10" applyNumberFormat="1" applyFont="1" applyFill="1" applyBorder="1" applyAlignment="1">
      <alignment horizontal="center" vertical="top" wrapText="1"/>
    </xf>
    <xf numFmtId="4" fontId="15" fillId="0" borderId="1" xfId="10" applyNumberFormat="1" applyFont="1" applyFill="1" applyBorder="1" applyAlignment="1">
      <alignment horizontal="center" vertical="top" wrapText="1"/>
    </xf>
    <xf numFmtId="0" fontId="36" fillId="5" borderId="1" xfId="50" applyFont="1" applyFill="1" applyBorder="1" applyAlignment="1">
      <alignment horizontal="left" vertical="center" wrapText="1"/>
    </xf>
    <xf numFmtId="0" fontId="70" fillId="0" borderId="0" xfId="0" applyFont="1" applyFill="1"/>
    <xf numFmtId="0" fontId="71" fillId="0" borderId="0" xfId="0" applyFont="1"/>
    <xf numFmtId="0" fontId="35" fillId="0" borderId="0" xfId="0" applyFont="1" applyFill="1" applyBorder="1" applyAlignment="1">
      <alignment horizontal="left" vertical="top" wrapText="1"/>
    </xf>
    <xf numFmtId="0" fontId="0" fillId="4" borderId="0" xfId="0" applyFill="1" applyAlignment="1">
      <alignment horizontal="left" vertical="top"/>
    </xf>
    <xf numFmtId="0" fontId="20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left" vertical="top" wrapText="1"/>
    </xf>
    <xf numFmtId="14" fontId="16" fillId="0" borderId="7" xfId="0" applyNumberFormat="1" applyFont="1" applyFill="1" applyBorder="1" applyAlignment="1">
      <alignment horizontal="center"/>
    </xf>
    <xf numFmtId="0" fontId="20" fillId="0" borderId="2" xfId="0" applyFont="1" applyFill="1" applyBorder="1" applyAlignment="1">
      <alignment vertical="top" wrapText="1"/>
    </xf>
    <xf numFmtId="0" fontId="20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left" vertical="top" wrapText="1"/>
    </xf>
    <xf numFmtId="0" fontId="20" fillId="0" borderId="1" xfId="20" applyFont="1" applyFill="1" applyBorder="1" applyAlignment="1">
      <alignment horizontal="left" vertical="top" wrapText="1"/>
    </xf>
    <xf numFmtId="0" fontId="20" fillId="0" borderId="1" xfId="5" applyFont="1" applyFill="1" applyBorder="1" applyAlignment="1">
      <alignment horizontal="left" vertical="top" wrapText="1"/>
    </xf>
    <xf numFmtId="0" fontId="25" fillId="0" borderId="13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20" fillId="0" borderId="16" xfId="0" applyFont="1" applyFill="1" applyBorder="1" applyAlignment="1">
      <alignment horizontal="left" vertical="top" wrapText="1"/>
    </xf>
    <xf numFmtId="0" fontId="20" fillId="0" borderId="37" xfId="0" applyFont="1" applyBorder="1" applyAlignment="1">
      <alignment horizontal="left" vertical="top" wrapText="1"/>
    </xf>
    <xf numFmtId="0" fontId="25" fillId="0" borderId="37" xfId="0" applyFont="1" applyBorder="1" applyAlignment="1">
      <alignment horizontal="left" vertical="top" wrapText="1"/>
    </xf>
    <xf numFmtId="0" fontId="22" fillId="5" borderId="32" xfId="0" applyFont="1" applyFill="1" applyBorder="1" applyAlignment="1">
      <alignment horizontal="center" vertical="top"/>
    </xf>
    <xf numFmtId="0" fontId="20" fillId="5" borderId="7" xfId="0" applyFont="1" applyFill="1" applyBorder="1" applyAlignment="1">
      <alignment horizontal="center"/>
    </xf>
    <xf numFmtId="0" fontId="22" fillId="0" borderId="39" xfId="0" applyFont="1" applyFill="1" applyBorder="1" applyAlignment="1">
      <alignment horizontal="center" vertical="top"/>
    </xf>
    <xf numFmtId="0" fontId="20" fillId="5" borderId="0" xfId="0" applyFont="1" applyFill="1" applyBorder="1" applyAlignment="1">
      <alignment horizontal="center" vertical="top" wrapText="1"/>
    </xf>
    <xf numFmtId="0" fontId="20" fillId="5" borderId="0" xfId="0" applyFont="1" applyFill="1" applyBorder="1" applyAlignment="1">
      <alignment horizontal="center" vertical="top"/>
    </xf>
    <xf numFmtId="0" fontId="36" fillId="0" borderId="0" xfId="0" applyFont="1" applyFill="1" applyBorder="1" applyAlignment="1">
      <alignment horizontal="center" wrapText="1"/>
    </xf>
    <xf numFmtId="0" fontId="20" fillId="0" borderId="7" xfId="0" applyFont="1" applyFill="1" applyBorder="1" applyAlignment="1">
      <alignment horizontal="center" vertical="top" wrapText="1"/>
    </xf>
    <xf numFmtId="0" fontId="22" fillId="0" borderId="32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 wrapText="1"/>
    </xf>
    <xf numFmtId="0" fontId="35" fillId="0" borderId="0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center" vertical="top"/>
    </xf>
    <xf numFmtId="0" fontId="20" fillId="5" borderId="29" xfId="0" applyFont="1" applyFill="1" applyBorder="1" applyAlignment="1">
      <alignment horizontal="center" vertical="top" wrapText="1"/>
    </xf>
    <xf numFmtId="0" fontId="22" fillId="5" borderId="29" xfId="0" applyFont="1" applyFill="1" applyBorder="1" applyAlignment="1">
      <alignment horizontal="center" vertical="top" wrapText="1"/>
    </xf>
    <xf numFmtId="0" fontId="20" fillId="0" borderId="29" xfId="0" applyFont="1" applyFill="1" applyBorder="1" applyAlignment="1">
      <alignment horizontal="center" vertical="top" wrapText="1"/>
    </xf>
    <xf numFmtId="0" fontId="22" fillId="0" borderId="29" xfId="0" applyFont="1" applyFill="1" applyBorder="1" applyAlignment="1">
      <alignment horizontal="center" vertical="top" wrapText="1"/>
    </xf>
    <xf numFmtId="0" fontId="35" fillId="0" borderId="0" xfId="0" applyFont="1" applyFill="1" applyBorder="1" applyAlignment="1">
      <alignment horizontal="center" wrapText="1"/>
    </xf>
    <xf numFmtId="0" fontId="35" fillId="0" borderId="0" xfId="0" applyFont="1" applyBorder="1" applyAlignment="1">
      <alignment horizontal="center" wrapText="1"/>
    </xf>
    <xf numFmtId="0" fontId="35" fillId="0" borderId="7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 vertical="justify" wrapText="1"/>
    </xf>
    <xf numFmtId="0" fontId="20" fillId="0" borderId="7" xfId="0" applyFont="1" applyFill="1" applyBorder="1" applyAlignment="1">
      <alignment horizontal="center" vertical="justify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0" fontId="25" fillId="0" borderId="17" xfId="0" applyFont="1" applyBorder="1" applyAlignment="1">
      <alignment horizontal="center" vertical="top" wrapText="1"/>
    </xf>
    <xf numFmtId="0" fontId="25" fillId="0" borderId="18" xfId="0" applyFont="1" applyBorder="1" applyAlignment="1">
      <alignment horizontal="center" vertical="top" wrapText="1"/>
    </xf>
    <xf numFmtId="0" fontId="25" fillId="0" borderId="16" xfId="0" applyFont="1" applyBorder="1" applyAlignment="1">
      <alignment horizontal="center" vertical="top" wrapText="1"/>
    </xf>
    <xf numFmtId="0" fontId="25" fillId="0" borderId="17" xfId="0" applyFont="1" applyFill="1" applyBorder="1" applyAlignment="1">
      <alignment horizontal="center" vertical="top" wrapText="1"/>
    </xf>
    <xf numFmtId="0" fontId="25" fillId="0" borderId="18" xfId="0" applyFont="1" applyFill="1" applyBorder="1" applyAlignment="1">
      <alignment horizontal="center" vertical="top" wrapText="1"/>
    </xf>
    <xf numFmtId="0" fontId="25" fillId="0" borderId="16" xfId="0" applyFont="1" applyFill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top" wrapText="1"/>
    </xf>
    <xf numFmtId="0" fontId="12" fillId="0" borderId="15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left" vertical="top" wrapText="1"/>
    </xf>
    <xf numFmtId="0" fontId="25" fillId="0" borderId="13" xfId="0" applyFont="1" applyBorder="1" applyAlignment="1">
      <alignment horizontal="center" vertical="top" wrapText="1"/>
    </xf>
    <xf numFmtId="0" fontId="25" fillId="0" borderId="13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center" vertical="top" wrapText="1"/>
    </xf>
    <xf numFmtId="0" fontId="25" fillId="0" borderId="35" xfId="0" applyFont="1" applyFill="1" applyBorder="1" applyAlignment="1">
      <alignment horizontal="center" vertical="top" wrapText="1"/>
    </xf>
    <xf numFmtId="0" fontId="25" fillId="0" borderId="3" xfId="0" applyFont="1" applyFill="1" applyBorder="1" applyAlignment="1">
      <alignment horizontal="center" vertical="top" wrapText="1"/>
    </xf>
    <xf numFmtId="0" fontId="25" fillId="0" borderId="4" xfId="0" applyFont="1" applyFill="1" applyBorder="1" applyAlignment="1">
      <alignment horizontal="center" vertical="top" wrapText="1"/>
    </xf>
    <xf numFmtId="0" fontId="25" fillId="0" borderId="35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top" wrapText="1"/>
    </xf>
    <xf numFmtId="0" fontId="25" fillId="0" borderId="35" xfId="0" applyFont="1" applyFill="1" applyBorder="1" applyAlignment="1">
      <alignment horizontal="left" vertical="top" wrapText="1"/>
    </xf>
    <xf numFmtId="0" fontId="25" fillId="0" borderId="4" xfId="0" applyFont="1" applyFill="1" applyBorder="1" applyAlignment="1">
      <alignment horizontal="left" vertical="top" wrapText="1"/>
    </xf>
    <xf numFmtId="0" fontId="20" fillId="0" borderId="35" xfId="0" applyFont="1" applyFill="1" applyBorder="1" applyAlignment="1">
      <alignment horizontal="left" vertical="top" wrapText="1"/>
    </xf>
    <xf numFmtId="0" fontId="20" fillId="0" borderId="3" xfId="0" applyFont="1" applyFill="1" applyBorder="1" applyAlignment="1">
      <alignment horizontal="left" vertical="top" wrapText="1"/>
    </xf>
    <xf numFmtId="0" fontId="20" fillId="0" borderId="4" xfId="0" applyFont="1" applyFill="1" applyBorder="1" applyAlignment="1">
      <alignment horizontal="left" vertical="top" wrapText="1"/>
    </xf>
    <xf numFmtId="0" fontId="25" fillId="0" borderId="13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left" vertical="top" wrapText="1"/>
    </xf>
    <xf numFmtId="0" fontId="13" fillId="0" borderId="7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left" vertical="top" wrapText="1"/>
    </xf>
    <xf numFmtId="0" fontId="25" fillId="0" borderId="23" xfId="0" applyFont="1" applyFill="1" applyBorder="1" applyAlignment="1">
      <alignment horizontal="left" vertical="top" wrapText="1"/>
    </xf>
    <xf numFmtId="0" fontId="16" fillId="0" borderId="7" xfId="0" applyFont="1" applyFill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7" fillId="0" borderId="34" xfId="0" applyFont="1" applyFill="1" applyBorder="1" applyAlignment="1">
      <alignment horizontal="left" vertical="top" wrapText="1"/>
    </xf>
    <xf numFmtId="0" fontId="12" fillId="0" borderId="35" xfId="0" applyNumberFormat="1" applyFont="1" applyFill="1" applyBorder="1" applyAlignment="1">
      <alignment horizontal="center" vertical="top" wrapText="1"/>
    </xf>
    <xf numFmtId="0" fontId="12" fillId="0" borderId="3" xfId="0" applyNumberFormat="1" applyFont="1" applyFill="1" applyBorder="1" applyAlignment="1">
      <alignment horizontal="center" vertical="top" wrapText="1"/>
    </xf>
    <xf numFmtId="0" fontId="12" fillId="0" borderId="4" xfId="0" applyNumberFormat="1" applyFont="1" applyFill="1" applyBorder="1" applyAlignment="1">
      <alignment horizontal="center" vertical="top" wrapText="1"/>
    </xf>
    <xf numFmtId="0" fontId="13" fillId="0" borderId="38" xfId="0" applyNumberFormat="1" applyFont="1" applyFill="1" applyBorder="1" applyAlignment="1">
      <alignment horizontal="center" vertical="top" wrapText="1"/>
    </xf>
    <xf numFmtId="0" fontId="13" fillId="0" borderId="29" xfId="0" applyNumberFormat="1" applyFont="1" applyFill="1" applyBorder="1" applyAlignment="1">
      <alignment horizontal="center" vertical="top" wrapText="1"/>
    </xf>
    <xf numFmtId="0" fontId="13" fillId="0" borderId="36" xfId="0" applyNumberFormat="1" applyFont="1" applyFill="1" applyBorder="1" applyAlignment="1">
      <alignment horizontal="center" vertical="top" wrapText="1"/>
    </xf>
    <xf numFmtId="0" fontId="12" fillId="0" borderId="35" xfId="5" applyNumberFormat="1" applyFont="1" applyFill="1" applyBorder="1" applyAlignment="1">
      <alignment horizontal="center" vertical="top" wrapText="1"/>
    </xf>
    <xf numFmtId="0" fontId="12" fillId="0" borderId="3" xfId="5" applyNumberFormat="1" applyFont="1" applyFill="1" applyBorder="1" applyAlignment="1">
      <alignment horizontal="center" vertical="top" wrapText="1"/>
    </xf>
    <xf numFmtId="0" fontId="12" fillId="0" borderId="4" xfId="5" applyNumberFormat="1" applyFont="1" applyFill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43" xfId="5" applyNumberFormat="1" applyFont="1" applyFill="1" applyBorder="1" applyAlignment="1">
      <alignment horizontal="center" vertical="top" wrapText="1"/>
    </xf>
    <xf numFmtId="0" fontId="13" fillId="0" borderId="38" xfId="5" applyNumberFormat="1" applyFont="1" applyFill="1" applyBorder="1" applyAlignment="1">
      <alignment horizontal="center" vertical="top" wrapText="1"/>
    </xf>
    <xf numFmtId="0" fontId="13" fillId="0" borderId="29" xfId="5" applyNumberFormat="1" applyFont="1" applyFill="1" applyBorder="1" applyAlignment="1">
      <alignment horizontal="center" vertical="top" wrapText="1"/>
    </xf>
    <xf numFmtId="0" fontId="13" fillId="0" borderId="36" xfId="5" applyNumberFormat="1" applyFont="1" applyFill="1" applyBorder="1" applyAlignment="1">
      <alignment horizontal="center" vertical="top" wrapText="1"/>
    </xf>
    <xf numFmtId="0" fontId="13" fillId="0" borderId="5" xfId="5" applyNumberFormat="1" applyFont="1" applyFill="1" applyBorder="1" applyAlignment="1">
      <alignment horizontal="center" vertical="top" wrapText="1"/>
    </xf>
    <xf numFmtId="0" fontId="13" fillId="0" borderId="11" xfId="5" applyNumberFormat="1" applyFont="1" applyFill="1" applyBorder="1" applyAlignment="1">
      <alignment horizontal="center" vertical="top" wrapText="1"/>
    </xf>
    <xf numFmtId="0" fontId="13" fillId="0" borderId="6" xfId="5" applyNumberFormat="1" applyFont="1" applyFill="1" applyBorder="1" applyAlignment="1">
      <alignment horizontal="center" vertical="top" wrapText="1"/>
    </xf>
    <xf numFmtId="0" fontId="13" fillId="0" borderId="40" xfId="5" applyNumberFormat="1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6" fillId="0" borderId="7" xfId="0" applyFont="1" applyFill="1" applyBorder="1" applyAlignment="1">
      <alignment horizontal="left"/>
    </xf>
    <xf numFmtId="0" fontId="10" fillId="0" borderId="34" xfId="0" applyFont="1" applyBorder="1" applyAlignment="1">
      <alignment horizontal="left"/>
    </xf>
    <xf numFmtId="0" fontId="12" fillId="5" borderId="35" xfId="0" applyNumberFormat="1" applyFont="1" applyFill="1" applyBorder="1" applyAlignment="1">
      <alignment horizontal="center" vertical="top" wrapText="1"/>
    </xf>
    <xf numFmtId="0" fontId="12" fillId="5" borderId="3" xfId="0" applyNumberFormat="1" applyFont="1" applyFill="1" applyBorder="1" applyAlignment="1">
      <alignment horizontal="center" vertical="top" wrapText="1"/>
    </xf>
    <xf numFmtId="0" fontId="12" fillId="5" borderId="4" xfId="0" applyNumberFormat="1" applyFont="1" applyFill="1" applyBorder="1" applyAlignment="1">
      <alignment horizontal="center" vertical="top" wrapText="1"/>
    </xf>
    <xf numFmtId="0" fontId="12" fillId="2" borderId="3" xfId="5" applyNumberFormat="1" applyFont="1" applyFill="1" applyBorder="1" applyAlignment="1">
      <alignment horizontal="center" vertical="top" wrapText="1"/>
    </xf>
    <xf numFmtId="0" fontId="12" fillId="2" borderId="4" xfId="5" applyNumberFormat="1" applyFont="1" applyFill="1" applyBorder="1" applyAlignment="1">
      <alignment horizontal="center" vertical="top" wrapText="1"/>
    </xf>
    <xf numFmtId="0" fontId="12" fillId="0" borderId="40" xfId="5" applyNumberFormat="1" applyFont="1" applyFill="1" applyBorder="1" applyAlignment="1">
      <alignment horizontal="center" vertical="top" wrapText="1"/>
    </xf>
    <xf numFmtId="0" fontId="12" fillId="0" borderId="46" xfId="5" applyNumberFormat="1" applyFont="1" applyFill="1" applyBorder="1" applyAlignment="1">
      <alignment horizontal="center" vertical="top" wrapText="1"/>
    </xf>
    <xf numFmtId="0" fontId="12" fillId="0" borderId="23" xfId="5" applyNumberFormat="1" applyFont="1" applyFill="1" applyBorder="1" applyAlignment="1">
      <alignment horizontal="center" vertical="top" wrapText="1"/>
    </xf>
    <xf numFmtId="0" fontId="12" fillId="5" borderId="37" xfId="0" applyNumberFormat="1" applyFont="1" applyFill="1" applyBorder="1" applyAlignment="1">
      <alignment horizontal="center" vertical="top" wrapText="1"/>
    </xf>
    <xf numFmtId="0" fontId="12" fillId="5" borderId="35" xfId="5" applyNumberFormat="1" applyFont="1" applyFill="1" applyBorder="1" applyAlignment="1">
      <alignment horizontal="center" vertical="top" wrapText="1"/>
    </xf>
    <xf numFmtId="0" fontId="12" fillId="5" borderId="3" xfId="5" applyNumberFormat="1" applyFont="1" applyFill="1" applyBorder="1" applyAlignment="1">
      <alignment horizontal="center" vertical="top" wrapText="1"/>
    </xf>
    <xf numFmtId="0" fontId="12" fillId="5" borderId="4" xfId="5" applyNumberFormat="1" applyFont="1" applyFill="1" applyBorder="1" applyAlignment="1">
      <alignment horizontal="center" vertical="top" wrapText="1"/>
    </xf>
    <xf numFmtId="0" fontId="12" fillId="0" borderId="43" xfId="0" applyNumberFormat="1" applyFont="1" applyFill="1" applyBorder="1" applyAlignment="1">
      <alignment horizontal="center" vertical="top" wrapText="1"/>
    </xf>
    <xf numFmtId="0" fontId="12" fillId="0" borderId="23" xfId="0" applyNumberFormat="1" applyFont="1" applyFill="1" applyBorder="1" applyAlignment="1">
      <alignment horizontal="center" vertical="top" wrapText="1"/>
    </xf>
    <xf numFmtId="0" fontId="13" fillId="0" borderId="2" xfId="5" applyNumberFormat="1" applyFont="1" applyFill="1" applyBorder="1" applyAlignment="1">
      <alignment horizontal="center" vertical="top" wrapText="1"/>
    </xf>
    <xf numFmtId="0" fontId="13" fillId="5" borderId="1" xfId="5" applyNumberFormat="1" applyFont="1" applyFill="1" applyBorder="1" applyAlignment="1">
      <alignment horizontal="center" vertical="top" wrapText="1"/>
    </xf>
    <xf numFmtId="0" fontId="13" fillId="0" borderId="41" xfId="5" applyNumberFormat="1" applyFont="1" applyFill="1" applyBorder="1" applyAlignment="1">
      <alignment horizontal="center" vertical="top" wrapText="1"/>
    </xf>
    <xf numFmtId="0" fontId="13" fillId="0" borderId="42" xfId="5" applyNumberFormat="1" applyFont="1" applyFill="1" applyBorder="1" applyAlignment="1">
      <alignment horizontal="center" vertical="top" wrapText="1"/>
    </xf>
    <xf numFmtId="0" fontId="13" fillId="5" borderId="5" xfId="5" applyNumberFormat="1" applyFont="1" applyFill="1" applyBorder="1" applyAlignment="1">
      <alignment horizontal="center" vertical="top" wrapText="1"/>
    </xf>
    <xf numFmtId="0" fontId="13" fillId="5" borderId="11" xfId="5" applyNumberFormat="1" applyFont="1" applyFill="1" applyBorder="1" applyAlignment="1">
      <alignment horizontal="center" vertical="top" wrapText="1"/>
    </xf>
    <xf numFmtId="0" fontId="13" fillId="5" borderId="6" xfId="5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horizontal="left" vertical="center"/>
    </xf>
    <xf numFmtId="49" fontId="20" fillId="0" borderId="1" xfId="1" applyNumberFormat="1" applyFont="1" applyBorder="1" applyAlignment="1">
      <alignment horizontal="center" vertical="center" textRotation="90" wrapText="1" readingOrder="1"/>
    </xf>
    <xf numFmtId="0" fontId="12" fillId="2" borderId="4" xfId="0" applyFont="1" applyFill="1" applyBorder="1" applyAlignment="1">
      <alignment horizontal="center" vertical="center" textRotation="90" wrapText="1"/>
    </xf>
    <xf numFmtId="0" fontId="12" fillId="2" borderId="1" xfId="0" applyFont="1" applyFill="1" applyBorder="1" applyAlignment="1">
      <alignment horizontal="center" vertical="center" textRotation="90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6" fillId="0" borderId="0" xfId="0" applyNumberFormat="1" applyFont="1" applyFill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20" fillId="0" borderId="4" xfId="1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textRotation="90" wrapText="1" readingOrder="1"/>
    </xf>
    <xf numFmtId="49" fontId="12" fillId="0" borderId="1" xfId="0" applyNumberFormat="1" applyFont="1" applyFill="1" applyBorder="1" applyAlignment="1">
      <alignment horizontal="center" vertical="center" textRotation="90" wrapText="1" readingOrder="1"/>
    </xf>
    <xf numFmtId="0" fontId="12" fillId="0" borderId="1" xfId="0" applyFont="1" applyBorder="1" applyAlignment="1">
      <alignment horizontal="center" vertical="center" textRotation="90" wrapText="1" readingOrder="1"/>
    </xf>
    <xf numFmtId="0" fontId="12" fillId="0" borderId="8" xfId="0" applyFont="1" applyBorder="1" applyAlignment="1">
      <alignment horizontal="left" wrapText="1"/>
    </xf>
    <xf numFmtId="0" fontId="12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 vertical="top"/>
    </xf>
    <xf numFmtId="0" fontId="16" fillId="0" borderId="0" xfId="0" applyFont="1" applyAlignment="1">
      <alignment horizontal="center"/>
    </xf>
    <xf numFmtId="0" fontId="35" fillId="0" borderId="14" xfId="0" applyFont="1" applyFill="1" applyBorder="1" applyAlignment="1">
      <alignment horizontal="left" vertical="top" wrapText="1"/>
    </xf>
    <xf numFmtId="0" fontId="22" fillId="0" borderId="8" xfId="0" applyFont="1" applyFill="1" applyBorder="1" applyAlignment="1">
      <alignment horizont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0" fillId="0" borderId="1" xfId="1" applyNumberFormat="1" applyFont="1" applyFill="1" applyBorder="1" applyAlignment="1">
      <alignment horizontal="center" vertical="center" textRotation="90" wrapText="1"/>
    </xf>
    <xf numFmtId="0" fontId="35" fillId="0" borderId="0" xfId="0" applyFont="1" applyFill="1" applyAlignment="1">
      <alignment horizontal="center"/>
    </xf>
    <xf numFmtId="0" fontId="20" fillId="0" borderId="0" xfId="0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center" vertical="center" textRotation="90" wrapText="1"/>
    </xf>
    <xf numFmtId="0" fontId="20" fillId="0" borderId="1" xfId="1" applyNumberFormat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center" vertical="center" textRotation="90"/>
    </xf>
    <xf numFmtId="0" fontId="20" fillId="0" borderId="14" xfId="0" applyFont="1" applyFill="1" applyBorder="1" applyAlignment="1">
      <alignment horizontal="left"/>
    </xf>
    <xf numFmtId="0" fontId="20" fillId="0" borderId="34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top"/>
    </xf>
    <xf numFmtId="14" fontId="16" fillId="0" borderId="7" xfId="0" applyNumberFormat="1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textRotation="90" wrapText="1" readingOrder="1"/>
    </xf>
    <xf numFmtId="0" fontId="12" fillId="0" borderId="0" xfId="0" applyFont="1" applyFill="1" applyBorder="1" applyAlignment="1">
      <alignment horizontal="right" vertical="center"/>
    </xf>
    <xf numFmtId="0" fontId="12" fillId="0" borderId="28" xfId="0" applyFont="1" applyFill="1" applyBorder="1" applyAlignment="1">
      <alignment horizontal="center" vertical="center" textRotation="90" wrapText="1"/>
    </xf>
    <xf numFmtId="0" fontId="12" fillId="0" borderId="3" xfId="0" applyFont="1" applyFill="1" applyBorder="1" applyAlignment="1">
      <alignment horizontal="center" vertical="center" textRotation="90" wrapText="1"/>
    </xf>
    <xf numFmtId="0" fontId="12" fillId="0" borderId="4" xfId="0" applyFont="1" applyFill="1" applyBorder="1" applyAlignment="1">
      <alignment horizontal="center" vertical="center" textRotation="90" wrapText="1"/>
    </xf>
    <xf numFmtId="0" fontId="12" fillId="0" borderId="1" xfId="0" applyFont="1" applyFill="1" applyBorder="1" applyAlignment="1">
      <alignment horizontal="center" vertical="center" textRotation="90" wrapText="1"/>
    </xf>
    <xf numFmtId="0" fontId="60" fillId="0" borderId="0" xfId="0" applyFont="1" applyFill="1" applyBorder="1" applyAlignment="1">
      <alignment horizontal="center" vertical="center" wrapText="1"/>
    </xf>
    <xf numFmtId="0" fontId="60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 readingOrder="1"/>
    </xf>
    <xf numFmtId="0" fontId="12" fillId="0" borderId="11" xfId="0" applyFont="1" applyFill="1" applyBorder="1" applyAlignment="1">
      <alignment horizontal="center" vertical="center" wrapText="1" readingOrder="1"/>
    </xf>
    <xf numFmtId="0" fontId="12" fillId="0" borderId="6" xfId="0" applyFont="1" applyFill="1" applyBorder="1" applyAlignment="1">
      <alignment horizontal="center" vertical="center" wrapText="1" readingOrder="1"/>
    </xf>
    <xf numFmtId="0" fontId="12" fillId="0" borderId="37" xfId="0" applyFont="1" applyFill="1" applyBorder="1" applyAlignment="1">
      <alignment horizontal="center" vertical="center" textRotation="90" wrapText="1" readingOrder="1"/>
    </xf>
    <xf numFmtId="0" fontId="60" fillId="0" borderId="23" xfId="0" applyFont="1" applyFill="1" applyBorder="1" applyAlignment="1">
      <alignment horizontal="center" vertical="top" wrapText="1"/>
    </xf>
    <xf numFmtId="0" fontId="60" fillId="0" borderId="3" xfId="0" applyFont="1" applyFill="1" applyBorder="1" applyAlignment="1">
      <alignment horizontal="center" vertical="top" wrapText="1"/>
    </xf>
    <xf numFmtId="0" fontId="60" fillId="0" borderId="4" xfId="0" applyFont="1" applyFill="1" applyBorder="1" applyAlignment="1">
      <alignment horizontal="center" vertical="top" wrapText="1"/>
    </xf>
    <xf numFmtId="0" fontId="57" fillId="0" borderId="23" xfId="0" applyFont="1" applyFill="1" applyBorder="1" applyAlignment="1">
      <alignment horizontal="center" vertical="top" wrapText="1"/>
    </xf>
    <xf numFmtId="0" fontId="57" fillId="0" borderId="3" xfId="0" applyFont="1" applyFill="1" applyBorder="1" applyAlignment="1">
      <alignment horizontal="center" vertical="top" wrapText="1"/>
    </xf>
    <xf numFmtId="0" fontId="57" fillId="0" borderId="4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left"/>
    </xf>
    <xf numFmtId="0" fontId="60" fillId="0" borderId="35" xfId="0" applyFont="1" applyFill="1" applyBorder="1" applyAlignment="1">
      <alignment horizontal="center" vertical="top" wrapText="1"/>
    </xf>
    <xf numFmtId="0" fontId="60" fillId="0" borderId="1" xfId="0" applyFont="1" applyFill="1" applyBorder="1" applyAlignment="1">
      <alignment horizontal="center" vertical="top" wrapText="1"/>
    </xf>
    <xf numFmtId="0" fontId="12" fillId="0" borderId="38" xfId="0" applyFont="1" applyFill="1" applyBorder="1" applyAlignment="1">
      <alignment horizontal="center" vertical="top"/>
    </xf>
    <xf numFmtId="0" fontId="12" fillId="0" borderId="36" xfId="0" applyFont="1" applyFill="1" applyBorder="1" applyAlignment="1">
      <alignment horizontal="center" vertical="top"/>
    </xf>
    <xf numFmtId="0" fontId="12" fillId="0" borderId="26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2" xfId="0" applyFont="1" applyFill="1" applyBorder="1" applyAlignment="1">
      <alignment vertical="top" wrapText="1"/>
    </xf>
    <xf numFmtId="0" fontId="20" fillId="0" borderId="3" xfId="0" applyFont="1" applyFill="1" applyBorder="1" applyAlignment="1">
      <alignment vertical="top" wrapText="1"/>
    </xf>
    <xf numFmtId="0" fontId="20" fillId="0" borderId="4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 wrapText="1"/>
    </xf>
    <xf numFmtId="0" fontId="12" fillId="0" borderId="15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left" vertical="top" wrapText="1"/>
    </xf>
    <xf numFmtId="0" fontId="12" fillId="0" borderId="26" xfId="0" applyFont="1" applyFill="1" applyBorder="1" applyAlignment="1">
      <alignment horizontal="center" vertical="top"/>
    </xf>
    <xf numFmtId="0" fontId="12" fillId="0" borderId="30" xfId="0" applyFont="1" applyFill="1" applyBorder="1" applyAlignment="1">
      <alignment horizontal="center" vertical="top"/>
    </xf>
    <xf numFmtId="0" fontId="20" fillId="0" borderId="15" xfId="0" applyFont="1" applyFill="1" applyBorder="1" applyAlignment="1">
      <alignment vertical="top" wrapText="1"/>
    </xf>
    <xf numFmtId="0" fontId="20" fillId="0" borderId="23" xfId="0" applyFont="1" applyFill="1" applyBorder="1" applyAlignment="1">
      <alignment vertical="top" wrapText="1"/>
    </xf>
    <xf numFmtId="0" fontId="10" fillId="0" borderId="0" xfId="0" applyFont="1" applyAlignment="1">
      <alignment horizontal="left" vertical="center"/>
    </xf>
    <xf numFmtId="0" fontId="12" fillId="0" borderId="35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12" fillId="0" borderId="35" xfId="0" applyFont="1" applyFill="1" applyBorder="1" applyAlignment="1">
      <alignment horizontal="left" vertical="top" wrapText="1"/>
    </xf>
    <xf numFmtId="0" fontId="12" fillId="0" borderId="23" xfId="0" applyFont="1" applyFill="1" applyBorder="1" applyAlignment="1">
      <alignment horizontal="left" vertical="top" wrapText="1"/>
    </xf>
    <xf numFmtId="0" fontId="12" fillId="0" borderId="23" xfId="0" applyFont="1" applyFill="1" applyBorder="1" applyAlignment="1">
      <alignment horizontal="center" vertical="top" wrapText="1"/>
    </xf>
    <xf numFmtId="0" fontId="20" fillId="0" borderId="38" xfId="0" applyFont="1" applyFill="1" applyBorder="1" applyAlignment="1">
      <alignment horizontal="center" vertical="top"/>
    </xf>
    <xf numFmtId="0" fontId="20" fillId="0" borderId="36" xfId="0" applyFont="1" applyFill="1" applyBorder="1" applyAlignment="1">
      <alignment horizontal="center" vertical="top"/>
    </xf>
    <xf numFmtId="0" fontId="10" fillId="5" borderId="8" xfId="0" applyFont="1" applyFill="1" applyBorder="1" applyAlignment="1">
      <alignment horizontal="center"/>
    </xf>
    <xf numFmtId="0" fontId="16" fillId="5" borderId="7" xfId="0" applyFont="1" applyFill="1" applyBorder="1" applyAlignment="1">
      <alignment horizontal="center"/>
    </xf>
    <xf numFmtId="0" fontId="10" fillId="0" borderId="25" xfId="0" applyFont="1" applyBorder="1" applyAlignment="1">
      <alignment horizontal="center" vertical="top" wrapText="1"/>
    </xf>
    <xf numFmtId="0" fontId="10" fillId="0" borderId="25" xfId="0" applyFont="1" applyBorder="1" applyAlignment="1">
      <alignment horizontal="left" vertical="top" wrapText="1"/>
    </xf>
    <xf numFmtId="0" fontId="21" fillId="0" borderId="25" xfId="0" applyFont="1" applyBorder="1" applyAlignment="1">
      <alignment horizontal="center" vertical="top"/>
    </xf>
    <xf numFmtId="0" fontId="10" fillId="5" borderId="0" xfId="0" applyFont="1" applyFill="1" applyAlignment="1">
      <alignment horizontal="center"/>
    </xf>
    <xf numFmtId="0" fontId="21" fillId="0" borderId="28" xfId="0" applyFont="1" applyBorder="1" applyAlignment="1">
      <alignment horizontal="center" vertical="top"/>
    </xf>
    <xf numFmtId="0" fontId="21" fillId="0" borderId="26" xfId="0" applyFont="1" applyBorder="1" applyAlignment="1">
      <alignment horizontal="center" vertical="top"/>
    </xf>
    <xf numFmtId="0" fontId="21" fillId="0" borderId="29" xfId="0" applyFont="1" applyBorder="1" applyAlignment="1">
      <alignment horizontal="center" vertical="top"/>
    </xf>
    <xf numFmtId="0" fontId="21" fillId="0" borderId="30" xfId="0" applyFont="1" applyBorder="1" applyAlignment="1">
      <alignment horizontal="center" vertical="top"/>
    </xf>
    <xf numFmtId="0" fontId="21" fillId="0" borderId="38" xfId="0" applyFont="1" applyBorder="1" applyAlignment="1">
      <alignment horizontal="center" vertical="top"/>
    </xf>
    <xf numFmtId="0" fontId="21" fillId="0" borderId="36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24" fillId="0" borderId="25" xfId="0" applyFont="1" applyBorder="1" applyAlignment="1">
      <alignment horizontal="left" vertical="top" wrapText="1"/>
    </xf>
    <xf numFmtId="0" fontId="53" fillId="0" borderId="37" xfId="0" applyFont="1" applyBorder="1" applyAlignment="1">
      <alignment horizontal="left" vertical="top" wrapText="1"/>
    </xf>
    <xf numFmtId="0" fontId="21" fillId="0" borderId="0" xfId="5" applyFont="1" applyAlignment="1">
      <alignment horizontal="center" vertical="center"/>
    </xf>
    <xf numFmtId="0" fontId="21" fillId="0" borderId="0" xfId="5" applyFont="1" applyAlignment="1">
      <alignment horizontal="center" vertical="center" wrapText="1"/>
    </xf>
    <xf numFmtId="0" fontId="21" fillId="0" borderId="26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53" fillId="0" borderId="25" xfId="0" applyFont="1" applyBorder="1" applyAlignment="1">
      <alignment horizontal="center" vertical="top" wrapText="1"/>
    </xf>
    <xf numFmtId="0" fontId="53" fillId="0" borderId="25" xfId="0" applyFont="1" applyBorder="1" applyAlignment="1">
      <alignment horizontal="left" vertical="top" wrapText="1"/>
    </xf>
    <xf numFmtId="0" fontId="16" fillId="0" borderId="0" xfId="5" applyFont="1" applyAlignment="1">
      <alignment horizontal="justify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20" fillId="0" borderId="1" xfId="1" applyNumberFormat="1" applyFont="1" applyBorder="1" applyAlignment="1">
      <alignment horizontal="left" textRotation="90" wrapText="1"/>
    </xf>
    <xf numFmtId="0" fontId="20" fillId="0" borderId="1" xfId="1" applyNumberFormat="1" applyFont="1" applyBorder="1" applyAlignment="1">
      <alignment horizontal="left" textRotation="90"/>
    </xf>
    <xf numFmtId="0" fontId="12" fillId="0" borderId="1" xfId="0" applyFont="1" applyFill="1" applyBorder="1" applyAlignment="1">
      <alignment horizontal="left" textRotation="90" wrapText="1"/>
    </xf>
    <xf numFmtId="0" fontId="10" fillId="0" borderId="0" xfId="0" applyFont="1" applyBorder="1" applyAlignment="1">
      <alignment horizontal="center"/>
    </xf>
    <xf numFmtId="0" fontId="20" fillId="0" borderId="8" xfId="0" applyFont="1" applyBorder="1" applyAlignment="1">
      <alignment horizontal="left" vertical="center" wrapText="1"/>
    </xf>
    <xf numFmtId="0" fontId="20" fillId="0" borderId="2" xfId="1" applyNumberFormat="1" applyFont="1" applyBorder="1" applyAlignment="1">
      <alignment horizontal="left" textRotation="90" wrapText="1"/>
    </xf>
    <xf numFmtId="0" fontId="20" fillId="0" borderId="4" xfId="1" applyNumberFormat="1" applyFont="1" applyBorder="1" applyAlignment="1">
      <alignment horizontal="left" textRotation="90" wrapText="1"/>
    </xf>
    <xf numFmtId="0" fontId="12" fillId="0" borderId="1" xfId="0" applyFont="1" applyBorder="1" applyAlignment="1">
      <alignment horizontal="left" textRotation="90" wrapText="1"/>
    </xf>
    <xf numFmtId="0" fontId="12" fillId="0" borderId="0" xfId="0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top" wrapText="1"/>
    </xf>
    <xf numFmtId="0" fontId="20" fillId="0" borderId="1" xfId="1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wrapText="1"/>
    </xf>
    <xf numFmtId="0" fontId="10" fillId="0" borderId="8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6" fillId="0" borderId="0" xfId="0" applyFont="1" applyBorder="1" applyAlignment="1">
      <alignment horizontal="center"/>
    </xf>
    <xf numFmtId="0" fontId="23" fillId="0" borderId="0" xfId="0" applyFont="1" applyAlignment="1">
      <alignment horizontal="center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37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right"/>
    </xf>
    <xf numFmtId="0" fontId="12" fillId="0" borderId="25" xfId="0" applyFont="1" applyBorder="1" applyAlignment="1">
      <alignment horizontal="center" vertical="top" wrapText="1"/>
    </xf>
    <xf numFmtId="0" fontId="12" fillId="0" borderId="25" xfId="0" applyFont="1" applyFill="1" applyBorder="1" applyAlignment="1">
      <alignment horizontal="center" vertical="top" wrapText="1"/>
    </xf>
    <xf numFmtId="0" fontId="56" fillId="0" borderId="0" xfId="0" applyFont="1" applyBorder="1" applyAlignment="1">
      <alignment horizontal="center"/>
    </xf>
    <xf numFmtId="0" fontId="0" fillId="0" borderId="0" xfId="0" applyAlignment="1">
      <alignment horizontal="center"/>
    </xf>
  </cellXfs>
  <cellStyles count="51">
    <cellStyle name="Excel Built-in Explanatory Text" xfId="25"/>
    <cellStyle name="Excel Built-in Normal" xfId="23"/>
    <cellStyle name="Excel Built-in Normal 2" xfId="37"/>
    <cellStyle name="Гиперссылка" xfId="9" builtinId="8"/>
    <cellStyle name="Гиперссылка 2" xfId="30"/>
    <cellStyle name="Гиперссылка 3" xfId="50"/>
    <cellStyle name="Обычный" xfId="0" builtinId="0"/>
    <cellStyle name="Обычный 10" xfId="26"/>
    <cellStyle name="Обычный 11" xfId="12"/>
    <cellStyle name="Обычный 12" xfId="13"/>
    <cellStyle name="Обычный 13" xfId="14"/>
    <cellStyle name="Обычный 14" xfId="15"/>
    <cellStyle name="Обычный 15" xfId="16"/>
    <cellStyle name="Обычный 16" xfId="17"/>
    <cellStyle name="Обычный 17" xfId="18"/>
    <cellStyle name="Обычный 18" xfId="19"/>
    <cellStyle name="Обычный 19" xfId="20"/>
    <cellStyle name="Обычный 2" xfId="1"/>
    <cellStyle name="Обычный 2 2" xfId="27"/>
    <cellStyle name="Обычный 2 2 2" xfId="38"/>
    <cellStyle name="Обычный 20" xfId="21"/>
    <cellStyle name="Обычный 21" xfId="22"/>
    <cellStyle name="Обычный 22" xfId="29"/>
    <cellStyle name="Обычный 23" xfId="31"/>
    <cellStyle name="Обычный 24" xfId="33"/>
    <cellStyle name="Обычный 24 2" xfId="45"/>
    <cellStyle name="Обычный 25" xfId="39"/>
    <cellStyle name="Обычный 25 2" xfId="46"/>
    <cellStyle name="Обычный 26" xfId="40"/>
    <cellStyle name="Обычный 26 2" xfId="47"/>
    <cellStyle name="Обычный 27" xfId="41"/>
    <cellStyle name="Обычный 27 2" xfId="48"/>
    <cellStyle name="Обычный 28" xfId="43"/>
    <cellStyle name="Обычный 29" xfId="42"/>
    <cellStyle name="Обычный 3" xfId="5"/>
    <cellStyle name="Обычный 30" xfId="49"/>
    <cellStyle name="Обычный 4" xfId="4"/>
    <cellStyle name="Обычный 4 2" xfId="8"/>
    <cellStyle name="Обычный 4 3" xfId="35"/>
    <cellStyle name="Обычный 5" xfId="6"/>
    <cellStyle name="Обычный 6" xfId="7"/>
    <cellStyle name="Обычный 6 2" xfId="36"/>
    <cellStyle name="Обычный 7" xfId="3"/>
    <cellStyle name="Обычный 8" xfId="2"/>
    <cellStyle name="Обычный 8 2" xfId="34"/>
    <cellStyle name="Обычный 9" xfId="11"/>
    <cellStyle name="Пояснение" xfId="10" builtinId="53"/>
    <cellStyle name="Пояснение 2" xfId="28"/>
    <cellStyle name="Пояснение 3" xfId="24"/>
    <cellStyle name="Пояснение 4" xfId="32"/>
    <cellStyle name="Пояснение 5" xfId="4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ru.wikipedia.org/wiki/%D0%97%D0%B0%D0%B3%D0%B0%D1%80%D1%8C%D0%B5_(%D0%AE%D1%80%D1%8C%D1%8F%D0%BD%D1%81%D0%BA%D0%B8%D0%B9_%D1%80%D0%B0%D0%B9%D0%BE%D0%BD)" TargetMode="External"/><Relationship Id="rId18" Type="http://schemas.openxmlformats.org/officeDocument/2006/relationships/hyperlink" Target="https://ru.wikipedia.org/wiki/%D0%9B%D0%B5%D0%BD%D0%B8%D0%BD%D1%81%D0%BA%D0%B0%D1%8F_%D0%98%D1%81%D0%BA%D1%80%D0%B0_(%D0%9A%D0%B8%D1%80%D0%BE%D0%B2%D1%81%D0%BA%D0%B0%D1%8F_%D0%BE%D0%B1%D0%BB%D0%B0%D1%81%D1%82%D1%8C)" TargetMode="External"/><Relationship Id="rId26" Type="http://schemas.openxmlformats.org/officeDocument/2006/relationships/hyperlink" Target="https://ru.wikipedia.org/w/index.php?title=%D0%9C%D0%BE%D0%BB%D0%BE%D1%82%D0%BD%D0%B8%D0%BA%D0%BE%D0%B2%D0%BE&amp;action=edit&amp;redlink=1" TargetMode="External"/><Relationship Id="rId39" Type="http://schemas.openxmlformats.org/officeDocument/2006/relationships/hyperlink" Target="https://ru.wikipedia.org/wiki/%D0%9A%D0%B0%D0%BA%D1%81%D0%B8%D0%BD%D0%B2%D0%B0%D0%B9" TargetMode="External"/><Relationship Id="rId21" Type="http://schemas.openxmlformats.org/officeDocument/2006/relationships/hyperlink" Target="https://ru.wikipedia.org/w/index.php?title=%D0%9A%D0%B0%D1%80%D0%BF%D1%83%D1%88%D0%B8%D0%BD%D0%BE&amp;action=edit&amp;redlink=1" TargetMode="External"/><Relationship Id="rId34" Type="http://schemas.openxmlformats.org/officeDocument/2006/relationships/hyperlink" Target="https://ru.wikipedia.org/w/index.php?title=%D0%AE%D0%B1%D0%B8%D0%BB%D0%B5%D0%B9%D0%BD%D1%8B%D0%B9_(%D0%9A%D0%BE%D1%82%D0%B5%D0%BB%D1%8C%D0%BD%D0%B8%D1%87%D1%81%D0%BA%D0%B8%D0%B9_%D1%80%D0%B0%D0%B9%D0%BE%D0%BD)&amp;action=edit&amp;redlink=1" TargetMode="External"/><Relationship Id="rId42" Type="http://schemas.openxmlformats.org/officeDocument/2006/relationships/hyperlink" Target="https://ru.wikipedia.org/wiki/%D0%9C%D0%B0%D1%80%D0%B8-%D0%9C%D0%B0%D0%BB%D0%BC%D1%8B%D0%B6" TargetMode="External"/><Relationship Id="rId47" Type="http://schemas.openxmlformats.org/officeDocument/2006/relationships/hyperlink" Target="https://ru.wikipedia.org/w/index.php?title=%D0%A0%D0%B0%D0%BB%D1%8C%D0%BD%D0%B8%D0%BA%D0%B8_(%D0%9C%D0%B0%D0%BB%D0%BC%D1%8B%D0%B6%D1%81%D0%BA%D0%B8%D0%B9_%D1%80%D0%B0%D0%B9%D0%BE%D0%BD)&amp;action=edit&amp;redlink=1" TargetMode="External"/><Relationship Id="rId50" Type="http://schemas.openxmlformats.org/officeDocument/2006/relationships/hyperlink" Target="https://ru.wikipedia.org/wiki/%D0%A1%D1%82%D0%B0%D1%80%D1%8B%D0%B9_%D0%98%D1%80%D1%8E%D0%BA" TargetMode="External"/><Relationship Id="rId55" Type="http://schemas.openxmlformats.org/officeDocument/2006/relationships/hyperlink" Target="https://ru.wikipedia.org/w/index.php?title=%D0%97%D0%B5%D0%BD%D0%B3%D0%B8%D0%BD%D0%BE&amp;action=edit&amp;redlink=1" TargetMode="External"/><Relationship Id="rId63" Type="http://schemas.openxmlformats.org/officeDocument/2006/relationships/hyperlink" Target="https://ru.wikipedia.org/wiki/%D0%A1%D1%83%D0%B2%D0%BE%D0%B4%D0%B8" TargetMode="External"/><Relationship Id="rId7" Type="http://schemas.openxmlformats.org/officeDocument/2006/relationships/hyperlink" Target="https://ru.wikipedia.org/wiki/%D0%A1%D0%B0%D1%80%D0%B4%D1%8B%D0%BA_(%D1%81%D0%B5%D0%BB%D0%BE)" TargetMode="External"/><Relationship Id="rId2" Type="http://schemas.openxmlformats.org/officeDocument/2006/relationships/hyperlink" Target="https://ru.wikipedia.org/w/index.php?title=%D0%95%D0%BB%D0%B3%D0%B0%D0%BD%D1%8C&amp;action=edit&amp;redlink=1" TargetMode="External"/><Relationship Id="rId16" Type="http://schemas.openxmlformats.org/officeDocument/2006/relationships/hyperlink" Target="https://ru.wikipedia.org/w/index.php?title=%D0%9F%D0%BE%D0%B4%D0%B3%D0%BE%D1%80%D1%86%D1%8B_(%D0%9A%D0%B8%D1%80%D0%BE%D0%B2%D1%81%D0%BA%D0%B0%D1%8F_%D0%BE%D0%B1%D0%BB%D0%B0%D1%81%D1%82%D1%8C)&amp;action=edit&amp;redlink=1" TargetMode="External"/><Relationship Id="rId29" Type="http://schemas.openxmlformats.org/officeDocument/2006/relationships/hyperlink" Target="https://ru.wikipedia.org/w/index.php?title=%D0%A0%D0%BE%D0%B4%D0%B8%D1%87%D0%B8_(%D0%B4%D0%B5%D1%80%D0%B5%D0%B2%D0%BD%D1%8F)&amp;action=edit&amp;redlink=1" TargetMode="External"/><Relationship Id="rId1" Type="http://schemas.openxmlformats.org/officeDocument/2006/relationships/hyperlink" Target="https://ru.wikipedia.org/w/index.php?title=%D0%90%D1%81%D1%82%D1%80%D0%B0%D1%85%D0%B0%D0%BD%D1%8C_(%D0%9A%D0%B8%D1%80%D0%BE%D0%B2%D1%81%D0%BA%D0%B0%D1%8F_%D0%BE%D0%B1%D0%BB%D0%B0%D1%81%D1%82%D1%8C)&amp;action=edit&amp;redlink=1" TargetMode="External"/><Relationship Id="rId6" Type="http://schemas.openxmlformats.org/officeDocument/2006/relationships/hyperlink" Target="https://ru.wikipedia.org/w/index.php?title=%D0%9F%D0%BE%D1%80%D0%B5%D0%B7_(%D0%A3%D0%BD%D0%B8%D0%BD%D1%81%D0%BA%D0%B8%D0%B9_%D1%80%D0%B0%D0%B9%D0%BE%D0%BD)&amp;action=edit&amp;redlink=1" TargetMode="External"/><Relationship Id="rId11" Type="http://schemas.openxmlformats.org/officeDocument/2006/relationships/hyperlink" Target="https://ru.wikipedia.org/wiki/%D0%92%D0%B5%D1%80%D1%85%D0%BE%D0%B2%D0%B8%D0%BD%D0%BE_(%D0%9A%D0%B8%D1%80%D0%BE%D0%B2%D1%81%D0%BA%D0%B0%D1%8F_%D0%BE%D0%B1%D0%BB%D0%B0%D1%81%D1%82%D1%8C)" TargetMode="External"/><Relationship Id="rId24" Type="http://schemas.openxmlformats.org/officeDocument/2006/relationships/hyperlink" Target="https://ru.wikipedia.org/w/index.php?title=%D0%9A%D1%80%D0%B0%D1%81%D0%BD%D0%BE%D0%B3%D0%BE%D1%80%D1%8C%D0%B5_(%D0%9A%D0%BE%D1%82%D0%B5%D0%BB%D1%8C%D0%BD%D0%B8%D1%87%D1%81%D0%BA%D0%B8%D0%B9_%D1%80%D0%B0%D0%B9%D0%BE%D0%BD)&amp;action=edit&amp;redlink=1" TargetMode="External"/><Relationship Id="rId32" Type="http://schemas.openxmlformats.org/officeDocument/2006/relationships/hyperlink" Target="https://ru.wikipedia.org/w/index.php?title=%D0%A1%D1%80%D0%B5%D1%82%D0%B5%D0%BD%D1%8C%D0%B5_(%D0%9A%D0%B8%D1%80%D0%BE%D0%B2%D1%81%D0%BA%D0%B0%D1%8F_%D0%BE%D0%B1%D0%BB%D0%B0%D1%81%D1%82%D1%8C)&amp;action=edit&amp;redlink=1" TargetMode="External"/><Relationship Id="rId37" Type="http://schemas.openxmlformats.org/officeDocument/2006/relationships/hyperlink" Target="https://ru.wikipedia.org/wiki/%D0%90%D1%80%D1%8B%D0%BA_(%D0%9A%D0%B8%D1%80%D0%BE%D0%B2%D1%81%D0%BA%D0%B0%D1%8F_%D0%BE%D0%B1%D0%BB%D0%B0%D1%81%D1%82%D1%8C)" TargetMode="External"/><Relationship Id="rId40" Type="http://schemas.openxmlformats.org/officeDocument/2006/relationships/hyperlink" Target="https://ru.wikipedia.org/wiki/%D0%9A%D0%B0%D0%BB%D0%B8%D0%BD%D0%B8%D0%BD%D0%BE_(%D0%9C%D0%B0%D0%BB%D0%BC%D1%8B%D0%B6%D1%81%D0%BA%D0%B8%D0%B9_%D1%80%D0%B0%D0%B9%D0%BE%D0%BD)" TargetMode="External"/><Relationship Id="rId45" Type="http://schemas.openxmlformats.org/officeDocument/2006/relationships/hyperlink" Target="https://ru.wikipedia.org/wiki/%D0%9F%D0%BB%D0%BE%D1%82%D0%B1%D0%B8%D1%89%D0%B5_(%D0%9A%D0%B8%D1%80%D0%BE%D0%B2%D1%81%D0%BA%D0%B0%D1%8F_%D0%BE%D0%B1%D0%BB%D0%B0%D1%81%D1%82%D1%8C)" TargetMode="External"/><Relationship Id="rId53" Type="http://schemas.openxmlformats.org/officeDocument/2006/relationships/hyperlink" Target="https://ru.wikipedia.org/w/index.php?title=%D0%90%D0%B4%D1%8B%D1%88%D0%B5%D0%B2%D0%BE&amp;action=edit&amp;redlink=1" TargetMode="External"/><Relationship Id="rId58" Type="http://schemas.openxmlformats.org/officeDocument/2006/relationships/hyperlink" Target="https://ru.wikipedia.org/w/index.php?title=%D0%9A%D1%83%D1%87%D0%B5%D0%BB%D0%B0%D0%BF%D1%8B&amp;action=edit&amp;redlink=1" TargetMode="External"/><Relationship Id="rId66" Type="http://schemas.openxmlformats.org/officeDocument/2006/relationships/hyperlink" Target="https://ru.wikipedia.org/wiki/%D0%A8%D0%B0%D0%BB%D0%B5%D0%B3%D0%BE%D0%B2%D0%BE_(%D1%81%D0%B5%D0%BB%D0%BE)" TargetMode="External"/><Relationship Id="rId5" Type="http://schemas.openxmlformats.org/officeDocument/2006/relationships/hyperlink" Target="https://ru.wikipedia.org/wiki/%D0%9C%D0%B0%D0%BB%D1%8B%D0%B9_%D0%9F%D0%BE%D0%BB%D0%BE%D0%BC_(%D0%9A%D0%B8%D1%80%D0%BE%D0%B2%D1%81%D0%BA%D0%B0%D1%8F_%D0%BE%D0%B1%D0%BB%D0%B0%D1%81%D1%82%D1%8C)" TargetMode="External"/><Relationship Id="rId15" Type="http://schemas.openxmlformats.org/officeDocument/2006/relationships/hyperlink" Target="https://ru.wikipedia.org/w/index.php?title=%D0%9C%D0%B5%D0%B4%D1%8F%D0%BD%D1%8B&amp;action=edit&amp;redlink=1" TargetMode="External"/><Relationship Id="rId23" Type="http://schemas.openxmlformats.org/officeDocument/2006/relationships/hyperlink" Target="https://ru.wikipedia.org/w/index.php?title=%D0%9A%D0%B0%D1%80%D0%B0%D1%83%D0%BB_(%D0%9A%D0%BE%D1%82%D0%B5%D0%BB%D1%8C%D0%BD%D0%B8%D1%87%D1%81%D0%BA%D0%B8%D0%B9_%D1%80%D0%B0%D0%B9%D0%BE%D0%BD)&amp;action=edit&amp;redlink=1" TargetMode="External"/><Relationship Id="rId28" Type="http://schemas.openxmlformats.org/officeDocument/2006/relationships/hyperlink" Target="https://ru.wikipedia.org/wiki/%D0%9F%D0%BE%D0%BA%D1%80%D0%BE%D0%B2%D1%81%D0%BA%D0%BE%D0%B5_(%D0%9A%D0%BE%D1%82%D0%B5%D0%BB%D1%8C%D0%BD%D0%B8%D1%87%D1%81%D0%BA%D0%B8%D0%B9_%D1%80%D0%B0%D0%B9%D0%BE%D0%BD)" TargetMode="External"/><Relationship Id="rId36" Type="http://schemas.openxmlformats.org/officeDocument/2006/relationships/hyperlink" Target="https://ru.wikipedia.org/wiki/%D0%90%D0%B4%D0%B6%D0%B8%D0%BC" TargetMode="External"/><Relationship Id="rId49" Type="http://schemas.openxmlformats.org/officeDocument/2006/relationships/hyperlink" Target="https://ru.wikipedia.org/wiki/%D0%A1%D0%B0%D0%B2%D0%B0%D0%BB%D0%B8" TargetMode="External"/><Relationship Id="rId57" Type="http://schemas.openxmlformats.org/officeDocument/2006/relationships/hyperlink" Target="https://ru.wikipedia.org/wiki/%D0%9A%D0%BE%D1%80%D1%88%D0%B8%D0%BA" TargetMode="External"/><Relationship Id="rId61" Type="http://schemas.openxmlformats.org/officeDocument/2006/relationships/hyperlink" Target="https://ru.wikipedia.org/w/index.php?title=%D0%9F%D1%83%D1%81%D1%82%D0%BE%D1%88%D0%B8_(%D0%9A%D0%B8%D1%80%D0%BE%D0%B2%D1%81%D0%BA%D0%B0%D1%8F_%D0%BE%D0%B1%D0%BB%D0%B0%D1%81%D1%82%D1%8C)&amp;action=edit&amp;redlink=1" TargetMode="External"/><Relationship Id="rId10" Type="http://schemas.openxmlformats.org/officeDocument/2006/relationships/hyperlink" Target="https://ru.wikipedia.org/wiki/%D0%92%D0%B5%D0%BB%D0%B8%D0%BA%D0%BE%D1%80%D0%B5%D1%86%D0%BA%D0%BE%D0%B5" TargetMode="External"/><Relationship Id="rId19" Type="http://schemas.openxmlformats.org/officeDocument/2006/relationships/hyperlink" Target="https://ru.wikipedia.org/w/index.php?title=%D0%95%D0%B6%D0%B8%D1%85%D0%B0_(%D0%9A%D0%B8%D1%80%D0%BE%D0%B2%D1%81%D0%BA%D0%B0%D1%8F_%D0%BE%D0%B1%D0%BB%D0%B0%D1%81%D1%82%D1%8C)&amp;action=edit&amp;redlink=1" TargetMode="External"/><Relationship Id="rId31" Type="http://schemas.openxmlformats.org/officeDocument/2006/relationships/hyperlink" Target="https://ru.wikipedia.org/w/index.php?title=%D0%A1%D0%BF%D0%B0%D1%81%D1%81%D0%BA%D0%BE%D0%B5_(%D0%9A%D0%BE%D1%82%D0%B5%D0%BB%D1%8C%D0%BD%D0%B8%D1%87%D1%81%D0%BA%D0%B8%D0%B9_%D1%80%D0%B0%D0%B9%D0%BE%D0%BD)&amp;action=edit&amp;redlink=1" TargetMode="External"/><Relationship Id="rId44" Type="http://schemas.openxmlformats.org/officeDocument/2006/relationships/hyperlink" Target="https://ru.wikipedia.org/wiki/%D0%9D%D0%BE%D0%B2%D0%B0%D1%8F_%D0%A1%D0%BC%D0%B0%D0%B8%D0%BB%D1%8C" TargetMode="External"/><Relationship Id="rId52" Type="http://schemas.openxmlformats.org/officeDocument/2006/relationships/hyperlink" Target="https://ru.wikipedia.org/w/index.php?title=%D0%A2%D0%B0%D1%82-%D0%92%D0%B5%D1%80%D1%85-%D0%93%D0%BE%D0%BD%D1%8C%D0%B1%D0%B0&amp;action=edit&amp;redlink=1" TargetMode="External"/><Relationship Id="rId60" Type="http://schemas.openxmlformats.org/officeDocument/2006/relationships/hyperlink" Target="https://ru.wikipedia.org/w/index.php?title=%D0%9F%D0%B8%D1%89%D0%B0%D0%BB%D1%8C%D0%B5&amp;action=edit&amp;redlink=1" TargetMode="External"/><Relationship Id="rId65" Type="http://schemas.openxmlformats.org/officeDocument/2006/relationships/hyperlink" Target="https://ru.wikipedia.org/w/index.php?title=%D0%A3%D1%81%D0%BE%D0%B2%D1%8B_(%D0%B4%D0%B5%D1%80%D0%B5%D0%B2%D0%BD%D1%8F)&amp;action=edit&amp;redlink=1" TargetMode="External"/><Relationship Id="rId4" Type="http://schemas.openxmlformats.org/officeDocument/2006/relationships/hyperlink" Target="https://ru.wikipedia.org/w/index.php?title=%D0%9A%D0%BE%D0%BC%D0%B0%D1%80%D0%BE%D0%B2%D0%BE_(%D0%A3%D0%BD%D0%B8%D0%BD%D1%81%D0%BA%D0%B8%D0%B9_%D1%80%D0%B0%D0%B9%D0%BE%D0%BD)&amp;action=edit&amp;redlink=1" TargetMode="External"/><Relationship Id="rId9" Type="http://schemas.openxmlformats.org/officeDocument/2006/relationships/hyperlink" Target="https://ru.wikipedia.org/wiki/%D0%AE%D1%80%D1%8C%D1%8F" TargetMode="External"/><Relationship Id="rId14" Type="http://schemas.openxmlformats.org/officeDocument/2006/relationships/hyperlink" Target="https://ru.wikipedia.org/wiki/%D0%98%D0%B2%D0%B0%D0%BD%D0%BE%D0%B2%D1%89%D0%B8%D0%BD%D0%B0_(%D0%9A%D0%B8%D1%80%D0%BE%D0%B2%D1%81%D0%BA%D0%B0%D1%8F_%D0%BE%D0%B1%D0%BB%D0%B0%D1%81%D1%82%D1%8C)" TargetMode="External"/><Relationship Id="rId22" Type="http://schemas.openxmlformats.org/officeDocument/2006/relationships/hyperlink" Target="https://ru.wikipedia.org/w/index.php?title=%D0%9A%D0%BE%D0%BC%D1%81%D0%BE%D0%BC%D0%BE%D0%BB%D1%8C%D1%81%D0%BA%D0%B8%D0%B9_(%D0%9A%D0%B8%D1%80%D0%BE%D0%B2%D1%81%D0%BA%D0%B0%D1%8F_%D0%BE%D0%B1%D0%BB%D0%B0%D1%81%D1%82%D1%8C)&amp;action=edit&amp;redlink=1" TargetMode="External"/><Relationship Id="rId27" Type="http://schemas.openxmlformats.org/officeDocument/2006/relationships/hyperlink" Target="https://ru.wikipedia.org/wiki/%D0%91%D0%BE%D1%80%D0%BE%D0%B2%D0%BA%D0%B0_(%D0%9A%D0%BE%D1%82%D0%B5%D0%BB%D1%8C%D0%BD%D0%B8%D1%87%D1%81%D0%BA%D0%B8%D0%B9_%D1%80%D0%B0%D0%B9%D0%BE%D0%BD)" TargetMode="External"/><Relationship Id="rId30" Type="http://schemas.openxmlformats.org/officeDocument/2006/relationships/hyperlink" Target="https://ru.wikipedia.org/w/index.php?title=%D0%A1%D0%B2%D0%B5%D1%82%D0%BB%D1%8B%D0%B9_(%D0%9A%D0%B8%D1%80%D0%BE%D0%B2%D1%81%D0%BA%D0%B0%D1%8F_%D0%BE%D0%B1%D0%BB%D0%B0%D1%81%D1%82%D1%8C)&amp;action=edit&amp;redlink=1" TargetMode="External"/><Relationship Id="rId35" Type="http://schemas.openxmlformats.org/officeDocument/2006/relationships/hyperlink" Target="https://ru.wikipedia.org/w/index.php?title=%D0%AE%D1%80%D1%8C%D0%B5%D0%B2%D0%BE_(%D0%9A%D0%B8%D1%80%D0%BE%D0%B2%D1%81%D0%BA%D0%B0%D1%8F_%D0%BE%D0%B1%D0%BB%D0%B0%D1%81%D1%82%D1%8C)&amp;action=edit&amp;redlink=1" TargetMode="External"/><Relationship Id="rId43" Type="http://schemas.openxmlformats.org/officeDocument/2006/relationships/hyperlink" Target="https://ru.wikipedia.org/wiki/%D0%9C%D0%B5%D0%BB%D0%B5%D1%82%D1%8C" TargetMode="External"/><Relationship Id="rId48" Type="http://schemas.openxmlformats.org/officeDocument/2006/relationships/hyperlink" Target="https://ru.wikipedia.org/w/index.php?title=%D0%A0%D0%BE%D0%B6%D0%BA%D0%B8_(%D0%9C%D0%B0%D0%BB%D0%BC%D1%8B%D0%B6%D1%81%D0%BA%D0%B8%D0%B9_%D1%80%D0%B0%D0%B9%D0%BE%D0%BD)&amp;action=edit&amp;redlink=1" TargetMode="External"/><Relationship Id="rId56" Type="http://schemas.openxmlformats.org/officeDocument/2006/relationships/hyperlink" Target="https://ru.wikipedia.org/wiki/%D0%98%D1%81%D1%82%D0%BE%D0%B1%D0%B5%D0%BD%D1%81%D0%BA" TargetMode="External"/><Relationship Id="rId64" Type="http://schemas.openxmlformats.org/officeDocument/2006/relationships/hyperlink" Target="https://ru.wikipedia.org/wiki/%D0%A2%D0%BE%D1%80%D1%84%D1%8F%D0%BD%D0%BE%D0%B9_(%D0%9A%D0%B8%D1%80%D0%BE%D0%B2%D1%81%D0%BA%D0%B0%D1%8F_%D0%BE%D0%B1%D0%BB%D0%B0%D1%81%D1%82%D1%8C)" TargetMode="External"/><Relationship Id="rId8" Type="http://schemas.openxmlformats.org/officeDocument/2006/relationships/hyperlink" Target="https://ru.wikipedia.org/w/index.php?title=%D0%A1%D0%BE%D1%81%D0%BD%D0%BE%D0%B2%D0%BA%D0%B0_(%D0%A3%D0%BD%D0%B8%D0%BD%D1%81%D0%BA%D0%B8%D0%B9_%D1%80%D0%B0%D0%B9%D0%BE%D0%BD)&amp;action=edit&amp;redlink=1" TargetMode="External"/><Relationship Id="rId51" Type="http://schemas.openxmlformats.org/officeDocument/2006/relationships/hyperlink" Target="https://ru.wikipedia.org/w/index.php?title=%D0%A1%D1%82%D0%B0%D1%80%D0%B0%D1%8F_%D0%A2%D1%83%D1%88%D0%BA%D0%B0&amp;action=edit&amp;redlink=1" TargetMode="External"/><Relationship Id="rId3" Type="http://schemas.openxmlformats.org/officeDocument/2006/relationships/hyperlink" Target="https://ru.wikipedia.org/w/index.php?title=%D0%9A%D0%B0%D0%BD%D0%B0%D1%85%D0%B8%D0%BD%D1%86%D1%8B&amp;action=edit&amp;redlink=1" TargetMode="External"/><Relationship Id="rId12" Type="http://schemas.openxmlformats.org/officeDocument/2006/relationships/hyperlink" Target="https://ru.wikipedia.org/w/index.php?title=%D0%93%D0%B8%D1%80%D1%81%D0%BE%D0%B2%D0%BE_(%D0%BF%D0%BE%D1%81%D1%91%D0%BB%D0%BE%D0%BA)&amp;action=edit&amp;redlink=1" TargetMode="External"/><Relationship Id="rId17" Type="http://schemas.openxmlformats.org/officeDocument/2006/relationships/hyperlink" Target="https://ru.wikipedia.org/w/index.php?title=%D0%90%D0%BB%D0%B5%D0%BA%D1%81%D0%B0%D0%BD%D0%B4%D1%80%D0%BE%D0%B2%D1%81%D0%BA%D0%BE%D0%B5_(%D0%9A%D0%BE%D1%82%D0%B5%D0%BB%D1%8C%D0%BD%D0%B8%D1%87%D1%81%D0%BA%D0%B8%D0%B9_%D1%80%D0%B0%D0%B9%D0%BE%D0%BD)&amp;action=edit&amp;redlink=1" TargetMode="External"/><Relationship Id="rId25" Type="http://schemas.openxmlformats.org/officeDocument/2006/relationships/hyperlink" Target="https://ru.wikipedia.org/w/index.php?title=%D0%9C%D0%B0%D0%BA%D0%B0%D1%80%D1%8C%D0%B5_(%D0%9A%D0%BE%D1%82%D0%B5%D0%BB%D1%8C%D0%BD%D0%B8%D1%87%D1%81%D0%BA%D0%B8%D0%B9_%D1%80%D0%B0%D0%B9%D0%BE%D0%BD)&amp;action=edit&amp;redlink=1" TargetMode="External"/><Relationship Id="rId33" Type="http://schemas.openxmlformats.org/officeDocument/2006/relationships/hyperlink" Target="https://ru.wikipedia.org/wiki/%D0%A7%D0%B8%D1%81%D1%82%D0%BE%D0%BF%D0%BE%D0%BB%D1%8C%D0%B5_(%D0%9A%D0%B8%D1%80%D0%BE%D0%B2%D1%81%D0%BA%D0%B0%D1%8F_%D0%BE%D0%B1%D0%BB%D0%B0%D1%81%D1%82%D1%8C)" TargetMode="External"/><Relationship Id="rId38" Type="http://schemas.openxmlformats.org/officeDocument/2006/relationships/hyperlink" Target="https://ru.wikipedia.org/wiki/%D0%91%D0%BE%D0%BB%D1%8C%D1%88%D0%BE%D0%B9_%D0%9A%D0%B8%D1%82%D1%8F%D0%BA" TargetMode="External"/><Relationship Id="rId46" Type="http://schemas.openxmlformats.org/officeDocument/2006/relationships/hyperlink" Target="https://ru.wikipedia.org/wiki/%D0%9F%D1%80%D0%B5%D0%BE%D0%B1%D1%80%D0%B0%D0%B6%D0%B5%D0%BD%D0%BA%D0%B0_(%D0%9A%D0%B8%D1%80%D0%BE%D0%B2%D1%81%D0%BA%D0%B0%D1%8F_%D0%BE%D0%B1%D0%BB%D0%B0%D1%81%D1%82%D1%8C)" TargetMode="External"/><Relationship Id="rId59" Type="http://schemas.openxmlformats.org/officeDocument/2006/relationships/hyperlink" Target="https://ru.wikipedia.org/w/index.php?title=%D0%AE%D0%B1%D0%B8%D0%BB%D0%B5%D0%B9%D0%BD%D1%8B%D0%B9_(%D0%9E%D1%80%D0%B8%D1%87%D0%B5%D0%B2%D1%81%D0%BA%D0%B8%D0%B9_%D1%80%D0%B0%D0%B9%D0%BE%D0%BD)&amp;action=edit&amp;redlink=1" TargetMode="External"/><Relationship Id="rId67" Type="http://schemas.openxmlformats.org/officeDocument/2006/relationships/printerSettings" Target="../printerSettings/printerSettings6.bin"/><Relationship Id="rId20" Type="http://schemas.openxmlformats.org/officeDocument/2006/relationships/hyperlink" Target="https://ru.wikipedia.org/w/index.php?title=%D0%97%D0%B0%D0%B9%D1%86%D0%B5%D0%B2%D1%8B_(%D0%B4%D0%B5%D1%80%D0%B5%D0%B2%D0%BD%D1%8F)&amp;action=edit&amp;redlink=1" TargetMode="External"/><Relationship Id="rId41" Type="http://schemas.openxmlformats.org/officeDocument/2006/relationships/hyperlink" Target="https://ru.wikipedia.org/wiki/%D0%9A%D0%BE%D0%BD%D1%81%D1%82%D0%B0%D0%BD%D1%82%D0%B8%D0%BD%D0%BE%D0%B2%D0%BA%D0%B0_(%D0%9A%D0%B8%D1%80%D0%BE%D0%B2%D1%81%D0%BA%D0%B0%D1%8F_%D0%BE%D0%B1%D0%BB%D0%B0%D1%81%D1%82%D1%8C)" TargetMode="External"/><Relationship Id="rId54" Type="http://schemas.openxmlformats.org/officeDocument/2006/relationships/hyperlink" Target="https://ru.wikipedia.org/w/index.php?title=%D0%91%D1%8B%D1%81%D1%82%D1%80%D0%B8%D1%86%D0%B0_(%D0%9A%D0%B8%D1%80%D0%BE%D0%B2%D1%81%D0%BA%D0%B0%D1%8F_%D0%BE%D0%B1%D0%BB%D0%B0%D1%81%D1%82%D1%8C)&amp;action=edit&amp;redlink=1" TargetMode="External"/><Relationship Id="rId62" Type="http://schemas.openxmlformats.org/officeDocument/2006/relationships/hyperlink" Target="https://ru.wikipedia.org/w/index.php?title=%D0%A1%D0%BF%D0%B0%D1%81-%D0%A2%D0%B0%D0%BB%D0%B8%D1%86%D0%B0&amp;action=edit&amp;redlink=1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58"/>
  <sheetViews>
    <sheetView tabSelected="1" view="pageBreakPreview" topLeftCell="A4" zoomScale="90" zoomScaleNormal="100" zoomScaleSheetLayoutView="90" workbookViewId="0">
      <selection activeCell="CU6" sqref="CU6:EM6"/>
    </sheetView>
  </sheetViews>
  <sheetFormatPr defaultRowHeight="15.75" x14ac:dyDescent="0.25"/>
  <cols>
    <col min="1" max="143" width="0.85546875" style="179" customWidth="1"/>
  </cols>
  <sheetData>
    <row r="1" spans="1:143" x14ac:dyDescent="0.25">
      <c r="CU1" s="772" t="s">
        <v>2381</v>
      </c>
      <c r="CV1" s="772"/>
      <c r="CW1" s="772"/>
      <c r="CX1" s="772"/>
      <c r="CY1" s="772"/>
      <c r="CZ1" s="772"/>
      <c r="DA1" s="772"/>
      <c r="DB1" s="772"/>
      <c r="DC1" s="772"/>
      <c r="DD1" s="772"/>
      <c r="DE1" s="772"/>
      <c r="DF1" s="772"/>
      <c r="DG1" s="772"/>
      <c r="DH1" s="772"/>
      <c r="DI1" s="772"/>
      <c r="DJ1" s="772"/>
      <c r="DK1" s="772"/>
      <c r="DL1" s="772"/>
      <c r="DM1" s="772"/>
      <c r="DN1" s="772"/>
      <c r="DO1" s="772"/>
      <c r="DP1" s="772"/>
      <c r="DQ1" s="772"/>
      <c r="DR1" s="772"/>
      <c r="DS1" s="772"/>
      <c r="DT1" s="772"/>
      <c r="DU1" s="772"/>
      <c r="DV1" s="772"/>
      <c r="DW1" s="772"/>
      <c r="DX1" s="772"/>
      <c r="DY1" s="772"/>
      <c r="DZ1" s="772"/>
      <c r="EA1" s="772"/>
      <c r="EB1" s="772"/>
      <c r="EC1" s="772"/>
      <c r="ED1" s="772"/>
      <c r="EE1" s="772"/>
      <c r="EF1" s="772"/>
      <c r="EG1" s="772"/>
      <c r="EH1" s="772"/>
      <c r="EI1" s="772"/>
      <c r="EJ1" s="772"/>
      <c r="EK1" s="772"/>
      <c r="EL1" s="772"/>
      <c r="EM1" s="772"/>
    </row>
    <row r="2" spans="1:143" ht="36" customHeight="1" x14ac:dyDescent="0.25">
      <c r="CU2" s="779" t="s">
        <v>2382</v>
      </c>
      <c r="CV2" s="779"/>
      <c r="CW2" s="779"/>
      <c r="CX2" s="779"/>
      <c r="CY2" s="779"/>
      <c r="CZ2" s="779"/>
      <c r="DA2" s="779"/>
      <c r="DB2" s="779"/>
      <c r="DC2" s="779"/>
      <c r="DD2" s="779"/>
      <c r="DE2" s="779"/>
      <c r="DF2" s="779"/>
      <c r="DG2" s="779"/>
      <c r="DH2" s="779"/>
      <c r="DI2" s="779"/>
      <c r="DJ2" s="779"/>
      <c r="DK2" s="779"/>
      <c r="DL2" s="779"/>
      <c r="DM2" s="779"/>
      <c r="DN2" s="779"/>
      <c r="DO2" s="779"/>
      <c r="DP2" s="779"/>
      <c r="DQ2" s="779"/>
      <c r="DR2" s="779"/>
      <c r="DS2" s="779"/>
      <c r="DT2" s="779"/>
      <c r="DU2" s="779"/>
      <c r="DV2" s="779"/>
      <c r="DW2" s="779"/>
      <c r="DX2" s="779"/>
      <c r="DY2" s="779"/>
      <c r="DZ2" s="779"/>
      <c r="EA2" s="779"/>
      <c r="EB2" s="779"/>
      <c r="EC2" s="779"/>
      <c r="ED2" s="779"/>
      <c r="EE2" s="779"/>
      <c r="EF2" s="779"/>
      <c r="EG2" s="779"/>
      <c r="EH2" s="779"/>
      <c r="EI2" s="779"/>
      <c r="EJ2" s="779"/>
      <c r="EK2" s="779"/>
      <c r="EL2" s="779"/>
      <c r="EM2" s="779"/>
    </row>
    <row r="3" spans="1:143" ht="15" x14ac:dyDescent="0.25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176"/>
      <c r="AX3" s="176"/>
      <c r="AY3" s="176"/>
      <c r="AZ3" s="176"/>
      <c r="BA3" s="176"/>
      <c r="BB3" s="176"/>
      <c r="BC3" s="176"/>
      <c r="BD3" s="176"/>
      <c r="BE3" s="176"/>
      <c r="BF3" s="176"/>
      <c r="BG3" s="176"/>
      <c r="BH3" s="176"/>
      <c r="BI3" s="176"/>
      <c r="BJ3" s="176"/>
      <c r="BK3" s="176"/>
      <c r="BL3" s="176"/>
      <c r="BM3" s="176"/>
      <c r="BN3" s="176"/>
      <c r="BO3" s="176"/>
      <c r="BP3" s="176"/>
      <c r="BQ3" s="176"/>
      <c r="BR3" s="176"/>
      <c r="BS3" s="176"/>
      <c r="BT3" s="176"/>
      <c r="BU3" s="176"/>
      <c r="BV3" s="176"/>
      <c r="BW3" s="176"/>
      <c r="BX3" s="176"/>
      <c r="BY3" s="176"/>
      <c r="BZ3" s="176"/>
      <c r="CA3" s="176"/>
      <c r="CB3" s="176"/>
      <c r="CC3" s="176"/>
      <c r="CD3" s="176"/>
      <c r="CE3" s="176"/>
      <c r="CF3" s="176"/>
      <c r="CG3" s="176"/>
      <c r="CH3" s="176"/>
      <c r="CI3" s="176"/>
      <c r="CJ3" s="176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773" t="s">
        <v>5495</v>
      </c>
      <c r="CV3" s="773"/>
      <c r="CW3" s="773"/>
      <c r="CX3" s="773"/>
      <c r="CY3" s="773"/>
      <c r="CZ3" s="773"/>
      <c r="DA3" s="773"/>
      <c r="DB3" s="773"/>
      <c r="DC3" s="773"/>
      <c r="DD3" s="773"/>
      <c r="DE3" s="773"/>
      <c r="DF3" s="773"/>
      <c r="DG3" s="773"/>
      <c r="DH3" s="773"/>
      <c r="DI3" s="773"/>
      <c r="DJ3" s="773"/>
      <c r="DK3" s="773"/>
      <c r="DL3" s="773"/>
      <c r="DM3" s="773"/>
      <c r="DN3" s="773"/>
      <c r="DO3" s="773"/>
      <c r="DP3" s="773"/>
      <c r="DQ3" s="773"/>
      <c r="DR3" s="773"/>
      <c r="DS3" s="773"/>
      <c r="DT3" s="773"/>
      <c r="DU3" s="773"/>
      <c r="DV3" s="773"/>
      <c r="DW3" s="773"/>
      <c r="DX3" s="773"/>
      <c r="DY3" s="773"/>
      <c r="DZ3" s="773"/>
      <c r="EA3" s="773"/>
      <c r="EB3" s="773"/>
      <c r="EC3" s="773"/>
      <c r="ED3" s="773"/>
      <c r="EE3" s="773"/>
      <c r="EF3" s="773"/>
      <c r="EG3" s="773"/>
      <c r="EH3" s="773"/>
      <c r="EI3" s="773"/>
      <c r="EJ3" s="773"/>
      <c r="EK3" s="773"/>
      <c r="EL3" s="773"/>
      <c r="EM3" s="773"/>
    </row>
    <row r="4" spans="1:143" x14ac:dyDescent="0.25">
      <c r="CU4" s="772"/>
      <c r="CV4" s="772"/>
      <c r="CW4" s="772"/>
      <c r="CX4" s="772"/>
      <c r="CY4" s="772"/>
      <c r="CZ4" s="772"/>
      <c r="DA4" s="772"/>
      <c r="DB4" s="772"/>
      <c r="DC4" s="772"/>
      <c r="DD4" s="772"/>
      <c r="DE4" s="772"/>
      <c r="DF4" s="772"/>
      <c r="DG4" s="772"/>
      <c r="DH4" s="772"/>
      <c r="DI4" s="772"/>
      <c r="DJ4" s="772"/>
      <c r="DK4" s="772"/>
      <c r="DL4" s="772"/>
      <c r="DM4" s="772"/>
      <c r="DN4" s="772"/>
      <c r="DO4" s="772"/>
      <c r="DP4" s="772"/>
      <c r="DQ4" s="772"/>
      <c r="DR4" s="772"/>
      <c r="DS4" s="772"/>
      <c r="DT4" s="772"/>
      <c r="DU4" s="772"/>
      <c r="DV4" s="772"/>
      <c r="DW4" s="772"/>
      <c r="DX4" s="772"/>
      <c r="DY4" s="772"/>
      <c r="DZ4" s="772"/>
      <c r="EA4" s="772"/>
      <c r="EB4" s="772"/>
      <c r="EC4" s="772"/>
      <c r="ED4" s="772"/>
      <c r="EE4" s="772"/>
      <c r="EF4" s="772"/>
      <c r="EG4" s="772"/>
      <c r="EH4" s="772"/>
      <c r="EI4" s="772"/>
      <c r="EJ4" s="772"/>
      <c r="EK4" s="772"/>
      <c r="EL4" s="772"/>
      <c r="EM4" s="772"/>
    </row>
    <row r="5" spans="1:143" ht="15" x14ac:dyDescent="0.25">
      <c r="A5" s="176"/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76"/>
      <c r="BN5" s="176"/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76"/>
      <c r="CI5" s="176"/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774"/>
      <c r="CV5" s="774"/>
      <c r="CW5" s="774"/>
      <c r="CX5" s="774"/>
      <c r="CY5" s="774"/>
      <c r="CZ5" s="774"/>
      <c r="DA5" s="774"/>
      <c r="DB5" s="774"/>
      <c r="DC5" s="774"/>
      <c r="DD5" s="774"/>
      <c r="DE5" s="774"/>
      <c r="DF5" s="774"/>
      <c r="DG5" s="774"/>
      <c r="DH5" s="774"/>
      <c r="DI5" s="774"/>
      <c r="DJ5" s="774"/>
      <c r="DK5" s="774"/>
      <c r="DL5" s="774"/>
      <c r="DM5" s="774"/>
      <c r="DN5" s="774"/>
      <c r="DO5" s="774"/>
      <c r="DP5" s="774"/>
      <c r="DQ5" s="774"/>
      <c r="DR5" s="774"/>
      <c r="DS5" s="774"/>
      <c r="DT5" s="774"/>
      <c r="DU5" s="774"/>
      <c r="DV5" s="774"/>
      <c r="DW5" s="774"/>
      <c r="DX5" s="774"/>
      <c r="DY5" s="774"/>
      <c r="DZ5" s="774"/>
      <c r="EA5" s="774"/>
      <c r="EB5" s="774"/>
      <c r="EC5" s="774"/>
      <c r="ED5" s="774"/>
      <c r="EE5" s="774"/>
      <c r="EF5" s="774"/>
      <c r="EG5" s="774"/>
      <c r="EH5" s="774"/>
      <c r="EI5" s="774"/>
      <c r="EJ5" s="774"/>
      <c r="EK5" s="774"/>
      <c r="EL5" s="774"/>
      <c r="EM5" s="774"/>
    </row>
    <row r="6" spans="1:143" x14ac:dyDescent="0.25">
      <c r="CU6" s="772" t="s">
        <v>2343</v>
      </c>
      <c r="CV6" s="772"/>
      <c r="CW6" s="772"/>
      <c r="CX6" s="772"/>
      <c r="CY6" s="772"/>
      <c r="CZ6" s="772"/>
      <c r="DA6" s="772"/>
      <c r="DB6" s="772"/>
      <c r="DC6" s="772"/>
      <c r="DD6" s="772"/>
      <c r="DE6" s="772"/>
      <c r="DF6" s="772"/>
      <c r="DG6" s="772"/>
      <c r="DH6" s="772"/>
      <c r="DI6" s="772"/>
      <c r="DJ6" s="772"/>
      <c r="DK6" s="772"/>
      <c r="DL6" s="772"/>
      <c r="DM6" s="772"/>
      <c r="DN6" s="772"/>
      <c r="DO6" s="772"/>
      <c r="DP6" s="772"/>
      <c r="DQ6" s="772"/>
      <c r="DR6" s="772"/>
      <c r="DS6" s="772"/>
      <c r="DT6" s="772"/>
      <c r="DU6" s="772"/>
      <c r="DV6" s="772"/>
      <c r="DW6" s="772"/>
      <c r="DX6" s="772"/>
      <c r="DY6" s="772"/>
      <c r="DZ6" s="772"/>
      <c r="EA6" s="772"/>
      <c r="EB6" s="772"/>
      <c r="EC6" s="772"/>
      <c r="ED6" s="772"/>
      <c r="EE6" s="772"/>
      <c r="EF6" s="772"/>
      <c r="EG6" s="772"/>
      <c r="EH6" s="772"/>
      <c r="EI6" s="772"/>
      <c r="EJ6" s="772"/>
      <c r="EK6" s="772"/>
      <c r="EL6" s="772"/>
      <c r="EM6" s="772"/>
    </row>
    <row r="7" spans="1:143" ht="78" customHeight="1" x14ac:dyDescent="0.25">
      <c r="CU7" s="780" t="s">
        <v>5494</v>
      </c>
      <c r="CV7" s="780"/>
      <c r="CW7" s="780"/>
      <c r="CX7" s="780"/>
      <c r="CY7" s="780"/>
      <c r="CZ7" s="780"/>
      <c r="DA7" s="780"/>
      <c r="DB7" s="780"/>
      <c r="DC7" s="780"/>
      <c r="DD7" s="780"/>
      <c r="DE7" s="780"/>
      <c r="DF7" s="780"/>
      <c r="DG7" s="780"/>
      <c r="DH7" s="780"/>
      <c r="DI7" s="780"/>
      <c r="DJ7" s="780"/>
      <c r="DK7" s="780"/>
      <c r="DL7" s="780"/>
      <c r="DM7" s="780"/>
      <c r="DN7" s="780"/>
      <c r="DO7" s="780"/>
      <c r="DP7" s="780"/>
      <c r="DQ7" s="780"/>
      <c r="DR7" s="780"/>
      <c r="DS7" s="780"/>
      <c r="DT7" s="780"/>
      <c r="DU7" s="780"/>
      <c r="DV7" s="780"/>
      <c r="DW7" s="780"/>
      <c r="DX7" s="780"/>
      <c r="DY7" s="780"/>
      <c r="DZ7" s="780"/>
      <c r="EA7" s="780"/>
      <c r="EB7" s="780"/>
      <c r="EC7" s="780"/>
      <c r="ED7" s="780"/>
      <c r="EE7" s="780"/>
      <c r="EF7" s="780"/>
      <c r="EG7" s="780"/>
      <c r="EH7" s="780"/>
      <c r="EI7" s="780"/>
      <c r="EJ7" s="780"/>
      <c r="EK7" s="780"/>
      <c r="EL7" s="780"/>
      <c r="EM7" s="780"/>
    </row>
    <row r="8" spans="1:143" ht="15" x14ac:dyDescent="0.25">
      <c r="A8" s="176"/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176"/>
      <c r="BY8" s="176"/>
      <c r="BZ8" s="176"/>
      <c r="CA8" s="176"/>
      <c r="CB8" s="176"/>
      <c r="CC8" s="176"/>
      <c r="CD8" s="176"/>
      <c r="CE8" s="176"/>
      <c r="CF8" s="176"/>
      <c r="CG8" s="176"/>
      <c r="CH8" s="176"/>
      <c r="CI8" s="176"/>
      <c r="CJ8" s="176"/>
      <c r="CK8" s="176"/>
      <c r="CL8" s="176"/>
      <c r="CM8" s="176"/>
      <c r="CN8" s="176"/>
      <c r="CO8" s="176"/>
      <c r="CP8" s="176"/>
      <c r="CQ8" s="176"/>
      <c r="CR8" s="176"/>
      <c r="CS8" s="176"/>
      <c r="CT8" s="176"/>
      <c r="CU8" s="774" t="s">
        <v>2342</v>
      </c>
      <c r="CV8" s="774"/>
      <c r="CW8" s="774"/>
      <c r="CX8" s="774"/>
      <c r="CY8" s="774"/>
      <c r="CZ8" s="774"/>
      <c r="DA8" s="774"/>
      <c r="DB8" s="774"/>
      <c r="DC8" s="774"/>
      <c r="DD8" s="774"/>
      <c r="DE8" s="774"/>
      <c r="DF8" s="774"/>
      <c r="DG8" s="774"/>
      <c r="DH8" s="774"/>
      <c r="DI8" s="774"/>
      <c r="DJ8" s="774"/>
      <c r="DK8" s="774"/>
      <c r="DL8" s="774"/>
      <c r="DM8" s="774"/>
      <c r="DN8" s="774"/>
      <c r="DO8" s="774"/>
      <c r="DP8" s="774"/>
      <c r="DQ8" s="774"/>
      <c r="DR8" s="774"/>
      <c r="DS8" s="774"/>
      <c r="DT8" s="774"/>
      <c r="DU8" s="774"/>
      <c r="DV8" s="774"/>
      <c r="DW8" s="774"/>
      <c r="DX8" s="774"/>
      <c r="DY8" s="774"/>
      <c r="DZ8" s="774"/>
      <c r="EA8" s="774"/>
      <c r="EB8" s="774"/>
      <c r="EC8" s="774"/>
      <c r="ED8" s="774"/>
      <c r="EE8" s="774"/>
      <c r="EF8" s="774"/>
      <c r="EG8" s="774"/>
      <c r="EH8" s="774"/>
      <c r="EI8" s="774"/>
      <c r="EJ8" s="774"/>
      <c r="EK8" s="774"/>
      <c r="EL8" s="774"/>
      <c r="EM8" s="774"/>
    </row>
    <row r="9" spans="1:143" x14ac:dyDescent="0.25">
      <c r="CU9" s="781"/>
      <c r="CV9" s="781"/>
      <c r="CW9" s="781"/>
      <c r="CX9" s="781"/>
      <c r="CY9" s="781"/>
      <c r="CZ9" s="781"/>
      <c r="DA9" s="781"/>
      <c r="DB9" s="781"/>
      <c r="DC9" s="781"/>
      <c r="DD9" s="781"/>
      <c r="DE9" s="781"/>
      <c r="DF9" s="781"/>
      <c r="DG9" s="781"/>
      <c r="DH9" s="781"/>
      <c r="DI9" s="781"/>
      <c r="DJ9" s="781"/>
      <c r="DK9" s="781"/>
      <c r="DL9" s="781"/>
      <c r="DM9" s="781"/>
      <c r="DN9" s="781"/>
      <c r="DO9" s="781"/>
      <c r="DP9" s="781"/>
      <c r="DQ9" s="781"/>
      <c r="DR9" s="781"/>
      <c r="DS9" s="781"/>
      <c r="DT9" s="781"/>
      <c r="DU9" s="781"/>
      <c r="DV9" s="781"/>
      <c r="DW9" s="781"/>
      <c r="DX9" s="781"/>
      <c r="DY9" s="781"/>
      <c r="DZ9" s="781"/>
      <c r="EA9" s="781"/>
      <c r="EB9" s="781"/>
      <c r="EC9" s="781"/>
      <c r="ED9" s="781"/>
      <c r="EE9" s="781"/>
      <c r="EF9" s="781"/>
      <c r="EG9" s="781"/>
      <c r="EH9" s="781"/>
      <c r="EI9" s="781"/>
      <c r="EJ9" s="781"/>
      <c r="EK9" s="781"/>
      <c r="EL9" s="781"/>
      <c r="EM9" s="781"/>
    </row>
    <row r="10" spans="1:143" ht="15" x14ac:dyDescent="0.25">
      <c r="A10" s="176"/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6"/>
      <c r="CM10" s="176"/>
      <c r="CN10" s="176"/>
      <c r="CO10" s="176"/>
      <c r="CP10" s="176"/>
      <c r="CQ10" s="176"/>
      <c r="CR10" s="176"/>
      <c r="CS10" s="176"/>
      <c r="CT10" s="176"/>
      <c r="CU10" s="774" t="s">
        <v>103</v>
      </c>
      <c r="CV10" s="774"/>
      <c r="CW10" s="774"/>
      <c r="CX10" s="774"/>
      <c r="CY10" s="774"/>
      <c r="CZ10" s="774"/>
      <c r="DA10" s="774"/>
      <c r="DB10" s="774"/>
      <c r="DC10" s="774"/>
      <c r="DD10" s="774"/>
      <c r="DE10" s="774"/>
      <c r="DF10" s="774"/>
      <c r="DG10" s="774"/>
      <c r="DH10" s="774"/>
      <c r="DI10" s="774"/>
      <c r="DJ10" s="774"/>
      <c r="DK10" s="774"/>
      <c r="DL10" s="774"/>
      <c r="DM10" s="774"/>
      <c r="DN10" s="774"/>
      <c r="DO10" s="774"/>
      <c r="DP10" s="774"/>
      <c r="DQ10" s="774"/>
      <c r="DR10" s="774"/>
      <c r="DS10" s="774"/>
      <c r="DT10" s="774"/>
      <c r="DU10" s="774"/>
      <c r="DV10" s="774"/>
      <c r="DW10" s="774"/>
      <c r="DX10" s="774"/>
      <c r="DY10" s="774"/>
      <c r="DZ10" s="774"/>
      <c r="EA10" s="774"/>
      <c r="EB10" s="774"/>
      <c r="EC10" s="774"/>
      <c r="ED10" s="774"/>
      <c r="EE10" s="774"/>
      <c r="EF10" s="774"/>
      <c r="EG10" s="774"/>
      <c r="EH10" s="774"/>
      <c r="EI10" s="774"/>
      <c r="EJ10" s="774"/>
      <c r="EK10" s="774"/>
      <c r="EL10" s="774"/>
      <c r="EM10" s="774"/>
    </row>
    <row r="11" spans="1:143" ht="15" customHeight="1" x14ac:dyDescent="0.25">
      <c r="A11" s="782" t="s">
        <v>4606</v>
      </c>
      <c r="B11" s="782"/>
      <c r="C11" s="782"/>
      <c r="D11" s="782"/>
      <c r="E11" s="782"/>
      <c r="F11" s="782"/>
      <c r="G11" s="782"/>
      <c r="H11" s="782"/>
      <c r="I11" s="782"/>
      <c r="J11" s="782"/>
      <c r="K11" s="782"/>
      <c r="L11" s="782"/>
      <c r="M11" s="782"/>
      <c r="N11" s="782"/>
      <c r="O11" s="782"/>
      <c r="P11" s="782"/>
      <c r="Q11" s="782"/>
      <c r="R11" s="782"/>
      <c r="S11" s="782"/>
      <c r="T11" s="782"/>
      <c r="U11" s="782"/>
      <c r="V11" s="782"/>
      <c r="W11" s="782"/>
      <c r="X11" s="782"/>
      <c r="Y11" s="782"/>
      <c r="Z11" s="782"/>
      <c r="AA11" s="782"/>
      <c r="AB11" s="782"/>
      <c r="AC11" s="782"/>
      <c r="AD11" s="782"/>
      <c r="AE11" s="782"/>
      <c r="AF11" s="782"/>
      <c r="AG11" s="782"/>
      <c r="AH11" s="782"/>
      <c r="AI11" s="782"/>
      <c r="AJ11" s="782"/>
      <c r="AK11" s="782"/>
      <c r="AL11" s="782"/>
      <c r="AM11" s="782"/>
      <c r="AN11" s="782"/>
      <c r="AO11" s="782"/>
      <c r="AP11" s="782"/>
      <c r="AQ11" s="782"/>
      <c r="AR11" s="782"/>
      <c r="AS11" s="782"/>
      <c r="AT11" s="782"/>
      <c r="AU11" s="782"/>
      <c r="AV11" s="782"/>
      <c r="AW11" s="782"/>
      <c r="AX11" s="782"/>
      <c r="AY11" s="782"/>
      <c r="AZ11" s="782"/>
      <c r="BA11" s="782"/>
      <c r="BB11" s="782"/>
      <c r="BC11" s="782"/>
      <c r="BD11" s="782"/>
      <c r="BE11" s="782"/>
      <c r="BF11" s="782"/>
      <c r="BG11" s="782"/>
      <c r="BH11" s="782"/>
      <c r="BI11" s="782"/>
      <c r="BJ11" s="782"/>
      <c r="BK11" s="782"/>
      <c r="BL11" s="782"/>
      <c r="BM11" s="782"/>
      <c r="BN11" s="782"/>
      <c r="BO11" s="782"/>
      <c r="BP11" s="782"/>
      <c r="BQ11" s="782"/>
      <c r="BR11" s="782"/>
      <c r="BS11" s="782"/>
      <c r="BT11" s="782"/>
      <c r="BU11" s="782"/>
      <c r="BV11" s="782"/>
      <c r="BW11" s="782"/>
      <c r="BX11" s="782"/>
      <c r="BY11" s="782"/>
      <c r="BZ11" s="782"/>
      <c r="CA11" s="782"/>
      <c r="CB11" s="782"/>
      <c r="CC11" s="782"/>
      <c r="CD11" s="782"/>
      <c r="CE11" s="782"/>
      <c r="CF11" s="782"/>
      <c r="CG11" s="782"/>
      <c r="CH11" s="782"/>
      <c r="CI11" s="782"/>
      <c r="CJ11" s="782"/>
      <c r="CK11" s="782"/>
      <c r="CL11" s="782"/>
      <c r="CM11" s="782"/>
      <c r="CN11" s="782"/>
      <c r="CO11" s="782"/>
      <c r="CP11" s="782"/>
      <c r="CQ11" s="782"/>
      <c r="CR11" s="782"/>
      <c r="CS11" s="782"/>
      <c r="CT11" s="782"/>
      <c r="CU11" s="782"/>
      <c r="CV11" s="782"/>
      <c r="CW11" s="782"/>
      <c r="CX11" s="782"/>
      <c r="CY11" s="782"/>
      <c r="CZ11" s="782"/>
      <c r="DA11" s="782"/>
      <c r="DB11" s="782"/>
      <c r="DC11" s="782"/>
      <c r="DD11" s="782"/>
      <c r="DE11" s="782"/>
      <c r="DF11" s="782"/>
      <c r="DG11" s="782"/>
      <c r="DH11" s="782"/>
      <c r="DI11" s="782"/>
      <c r="DJ11" s="782"/>
      <c r="DK11" s="782"/>
      <c r="DL11" s="782"/>
      <c r="DM11" s="782"/>
      <c r="DN11" s="782"/>
      <c r="DO11" s="782"/>
      <c r="DP11" s="782"/>
      <c r="DQ11" s="782"/>
      <c r="DR11" s="782"/>
      <c r="DS11" s="782"/>
      <c r="DT11" s="782"/>
      <c r="DU11" s="782"/>
      <c r="DV11" s="782"/>
      <c r="DW11" s="782"/>
      <c r="DX11" s="782"/>
      <c r="DY11" s="782"/>
      <c r="DZ11" s="782"/>
      <c r="EA11" s="782"/>
      <c r="EB11" s="782"/>
      <c r="EC11" s="782"/>
      <c r="ED11" s="782"/>
      <c r="EE11" s="782"/>
      <c r="EF11" s="782"/>
      <c r="EG11" s="782"/>
      <c r="EH11" s="782"/>
      <c r="EI11" s="782"/>
      <c r="EJ11" s="782"/>
      <c r="EK11" s="782"/>
      <c r="EL11" s="782"/>
      <c r="EM11" s="782"/>
    </row>
    <row r="12" spans="1:143" ht="60.75" customHeight="1" x14ac:dyDescent="0.25">
      <c r="A12" s="782"/>
      <c r="B12" s="782"/>
      <c r="C12" s="782"/>
      <c r="D12" s="782"/>
      <c r="E12" s="782"/>
      <c r="F12" s="782"/>
      <c r="G12" s="782"/>
      <c r="H12" s="782"/>
      <c r="I12" s="782"/>
      <c r="J12" s="782"/>
      <c r="K12" s="782"/>
      <c r="L12" s="782"/>
      <c r="M12" s="782"/>
      <c r="N12" s="782"/>
      <c r="O12" s="782"/>
      <c r="P12" s="782"/>
      <c r="Q12" s="782"/>
      <c r="R12" s="782"/>
      <c r="S12" s="782"/>
      <c r="T12" s="782"/>
      <c r="U12" s="782"/>
      <c r="V12" s="782"/>
      <c r="W12" s="782"/>
      <c r="X12" s="782"/>
      <c r="Y12" s="782"/>
      <c r="Z12" s="782"/>
      <c r="AA12" s="782"/>
      <c r="AB12" s="782"/>
      <c r="AC12" s="782"/>
      <c r="AD12" s="782"/>
      <c r="AE12" s="782"/>
      <c r="AF12" s="782"/>
      <c r="AG12" s="782"/>
      <c r="AH12" s="782"/>
      <c r="AI12" s="782"/>
      <c r="AJ12" s="782"/>
      <c r="AK12" s="782"/>
      <c r="AL12" s="782"/>
      <c r="AM12" s="782"/>
      <c r="AN12" s="782"/>
      <c r="AO12" s="782"/>
      <c r="AP12" s="782"/>
      <c r="AQ12" s="782"/>
      <c r="AR12" s="782"/>
      <c r="AS12" s="782"/>
      <c r="AT12" s="782"/>
      <c r="AU12" s="782"/>
      <c r="AV12" s="782"/>
      <c r="AW12" s="782"/>
      <c r="AX12" s="782"/>
      <c r="AY12" s="782"/>
      <c r="AZ12" s="782"/>
      <c r="BA12" s="782"/>
      <c r="BB12" s="782"/>
      <c r="BC12" s="782"/>
      <c r="BD12" s="782"/>
      <c r="BE12" s="782"/>
      <c r="BF12" s="782"/>
      <c r="BG12" s="782"/>
      <c r="BH12" s="782"/>
      <c r="BI12" s="782"/>
      <c r="BJ12" s="782"/>
      <c r="BK12" s="782"/>
      <c r="BL12" s="782"/>
      <c r="BM12" s="782"/>
      <c r="BN12" s="782"/>
      <c r="BO12" s="782"/>
      <c r="BP12" s="782"/>
      <c r="BQ12" s="782"/>
      <c r="BR12" s="782"/>
      <c r="BS12" s="782"/>
      <c r="BT12" s="782"/>
      <c r="BU12" s="782"/>
      <c r="BV12" s="782"/>
      <c r="BW12" s="782"/>
      <c r="BX12" s="782"/>
      <c r="BY12" s="782"/>
      <c r="BZ12" s="782"/>
      <c r="CA12" s="782"/>
      <c r="CB12" s="782"/>
      <c r="CC12" s="782"/>
      <c r="CD12" s="782"/>
      <c r="CE12" s="782"/>
      <c r="CF12" s="782"/>
      <c r="CG12" s="782"/>
      <c r="CH12" s="782"/>
      <c r="CI12" s="782"/>
      <c r="CJ12" s="782"/>
      <c r="CK12" s="782"/>
      <c r="CL12" s="782"/>
      <c r="CM12" s="782"/>
      <c r="CN12" s="782"/>
      <c r="CO12" s="782"/>
      <c r="CP12" s="782"/>
      <c r="CQ12" s="782"/>
      <c r="CR12" s="782"/>
      <c r="CS12" s="782"/>
      <c r="CT12" s="782"/>
      <c r="CU12" s="782"/>
      <c r="CV12" s="782"/>
      <c r="CW12" s="782"/>
      <c r="CX12" s="782"/>
      <c r="CY12" s="782"/>
      <c r="CZ12" s="782"/>
      <c r="DA12" s="782"/>
      <c r="DB12" s="782"/>
      <c r="DC12" s="782"/>
      <c r="DD12" s="782"/>
      <c r="DE12" s="782"/>
      <c r="DF12" s="782"/>
      <c r="DG12" s="782"/>
      <c r="DH12" s="782"/>
      <c r="DI12" s="782"/>
      <c r="DJ12" s="782"/>
      <c r="DK12" s="782"/>
      <c r="DL12" s="782"/>
      <c r="DM12" s="782"/>
      <c r="DN12" s="782"/>
      <c r="DO12" s="782"/>
      <c r="DP12" s="782"/>
      <c r="DQ12" s="782"/>
      <c r="DR12" s="782"/>
      <c r="DS12" s="782"/>
      <c r="DT12" s="782"/>
      <c r="DU12" s="782"/>
      <c r="DV12" s="782"/>
      <c r="DW12" s="782"/>
      <c r="DX12" s="782"/>
      <c r="DY12" s="782"/>
      <c r="DZ12" s="782"/>
      <c r="EA12" s="782"/>
      <c r="EB12" s="782"/>
      <c r="EC12" s="782"/>
      <c r="ED12" s="782"/>
      <c r="EE12" s="782"/>
      <c r="EF12" s="782"/>
      <c r="EG12" s="782"/>
      <c r="EH12" s="782"/>
      <c r="EI12" s="782"/>
      <c r="EJ12" s="782"/>
      <c r="EK12" s="782"/>
      <c r="EL12" s="782"/>
      <c r="EM12" s="782"/>
    </row>
    <row r="13" spans="1:143" ht="15.75" customHeight="1" x14ac:dyDescent="0.25">
      <c r="A13" s="782"/>
      <c r="B13" s="782"/>
      <c r="C13" s="782"/>
      <c r="D13" s="782"/>
      <c r="E13" s="782"/>
      <c r="F13" s="782"/>
      <c r="G13" s="782"/>
      <c r="H13" s="782"/>
      <c r="I13" s="782"/>
      <c r="J13" s="782"/>
      <c r="K13" s="782"/>
      <c r="L13" s="782"/>
      <c r="M13" s="782"/>
      <c r="N13" s="782"/>
      <c r="O13" s="782"/>
      <c r="P13" s="782"/>
      <c r="Q13" s="782"/>
      <c r="R13" s="782"/>
      <c r="S13" s="782"/>
      <c r="T13" s="782"/>
      <c r="U13" s="782"/>
      <c r="V13" s="782"/>
      <c r="W13" s="782"/>
      <c r="X13" s="782"/>
      <c r="Y13" s="782"/>
      <c r="Z13" s="782"/>
      <c r="AA13" s="782"/>
      <c r="AB13" s="782"/>
      <c r="AC13" s="782"/>
      <c r="AD13" s="782"/>
      <c r="AE13" s="782"/>
      <c r="AF13" s="782"/>
      <c r="AG13" s="782"/>
      <c r="AH13" s="782"/>
      <c r="AI13" s="782"/>
      <c r="AJ13" s="782"/>
      <c r="AK13" s="782"/>
      <c r="AL13" s="782"/>
      <c r="AM13" s="782"/>
      <c r="AN13" s="782"/>
      <c r="AO13" s="782"/>
      <c r="AP13" s="782"/>
      <c r="AQ13" s="782"/>
      <c r="AR13" s="782"/>
      <c r="AS13" s="782"/>
      <c r="AT13" s="782"/>
      <c r="AU13" s="782"/>
      <c r="AV13" s="782"/>
      <c r="AW13" s="782"/>
      <c r="AX13" s="782"/>
      <c r="AY13" s="782"/>
      <c r="AZ13" s="782"/>
      <c r="BA13" s="782"/>
      <c r="BB13" s="782"/>
      <c r="BC13" s="782"/>
      <c r="BD13" s="782"/>
      <c r="BE13" s="782"/>
      <c r="BF13" s="782"/>
      <c r="BG13" s="782"/>
      <c r="BH13" s="782"/>
      <c r="BI13" s="782"/>
      <c r="BJ13" s="782"/>
      <c r="BK13" s="782"/>
      <c r="BL13" s="782"/>
      <c r="BM13" s="782"/>
      <c r="BN13" s="782"/>
      <c r="BO13" s="782"/>
      <c r="BP13" s="782"/>
      <c r="BQ13" s="782"/>
      <c r="BR13" s="782"/>
      <c r="BS13" s="782"/>
      <c r="BT13" s="782"/>
      <c r="BU13" s="782"/>
      <c r="BV13" s="782"/>
      <c r="BW13" s="782"/>
      <c r="BX13" s="782"/>
      <c r="BY13" s="782"/>
      <c r="BZ13" s="782"/>
      <c r="CA13" s="782"/>
      <c r="CB13" s="782"/>
      <c r="CC13" s="782"/>
      <c r="CD13" s="782"/>
      <c r="CE13" s="782"/>
      <c r="CF13" s="782"/>
      <c r="CG13" s="782"/>
      <c r="CH13" s="782"/>
      <c r="CI13" s="782"/>
      <c r="CJ13" s="782"/>
      <c r="CK13" s="782"/>
      <c r="CL13" s="782"/>
      <c r="CM13" s="782"/>
      <c r="CN13" s="782"/>
      <c r="CO13" s="782"/>
      <c r="CP13" s="782"/>
      <c r="CQ13" s="782"/>
      <c r="CR13" s="782"/>
      <c r="CS13" s="782"/>
      <c r="CT13" s="782"/>
      <c r="CU13" s="782"/>
      <c r="CV13" s="782"/>
      <c r="CW13" s="782"/>
      <c r="CX13" s="782"/>
      <c r="CY13" s="782"/>
      <c r="CZ13" s="782"/>
      <c r="DA13" s="782"/>
      <c r="DB13" s="782"/>
      <c r="DC13" s="782"/>
      <c r="DD13" s="782"/>
      <c r="DE13" s="782"/>
      <c r="DF13" s="782"/>
      <c r="DG13" s="782"/>
      <c r="DH13" s="782"/>
      <c r="DI13" s="782"/>
      <c r="DJ13" s="782"/>
      <c r="DK13" s="782"/>
      <c r="DL13" s="782"/>
      <c r="DM13" s="782"/>
      <c r="DN13" s="782"/>
      <c r="DO13" s="782"/>
      <c r="DP13" s="782"/>
      <c r="DQ13" s="782"/>
      <c r="DR13" s="782"/>
      <c r="DS13" s="782"/>
      <c r="DT13" s="782"/>
      <c r="DU13" s="782"/>
      <c r="DV13" s="782"/>
      <c r="DW13" s="782"/>
      <c r="DX13" s="782"/>
      <c r="DY13" s="782"/>
      <c r="DZ13" s="782"/>
      <c r="EA13" s="782"/>
      <c r="EB13" s="782"/>
      <c r="EC13" s="782"/>
      <c r="ED13" s="782"/>
      <c r="EE13" s="782"/>
      <c r="EF13" s="782"/>
      <c r="EG13" s="782"/>
      <c r="EH13" s="782"/>
      <c r="EI13" s="782"/>
      <c r="EJ13" s="782"/>
      <c r="EK13" s="782"/>
      <c r="EL13" s="782"/>
      <c r="EM13" s="782"/>
    </row>
    <row r="14" spans="1:143" ht="15.75" customHeight="1" x14ac:dyDescent="0.25">
      <c r="A14" s="782"/>
      <c r="B14" s="782"/>
      <c r="C14" s="782"/>
      <c r="D14" s="782"/>
      <c r="E14" s="782"/>
      <c r="F14" s="782"/>
      <c r="G14" s="782"/>
      <c r="H14" s="782"/>
      <c r="I14" s="782"/>
      <c r="J14" s="782"/>
      <c r="K14" s="782"/>
      <c r="L14" s="782"/>
      <c r="M14" s="782"/>
      <c r="N14" s="782"/>
      <c r="O14" s="782"/>
      <c r="P14" s="782"/>
      <c r="Q14" s="782"/>
      <c r="R14" s="782"/>
      <c r="S14" s="782"/>
      <c r="T14" s="782"/>
      <c r="U14" s="782"/>
      <c r="V14" s="782"/>
      <c r="W14" s="782"/>
      <c r="X14" s="782"/>
      <c r="Y14" s="782"/>
      <c r="Z14" s="782"/>
      <c r="AA14" s="782"/>
      <c r="AB14" s="782"/>
      <c r="AC14" s="782"/>
      <c r="AD14" s="782"/>
      <c r="AE14" s="782"/>
      <c r="AF14" s="782"/>
      <c r="AG14" s="782"/>
      <c r="AH14" s="782"/>
      <c r="AI14" s="782"/>
      <c r="AJ14" s="782"/>
      <c r="AK14" s="782"/>
      <c r="AL14" s="782"/>
      <c r="AM14" s="782"/>
      <c r="AN14" s="782"/>
      <c r="AO14" s="782"/>
      <c r="AP14" s="782"/>
      <c r="AQ14" s="782"/>
      <c r="AR14" s="782"/>
      <c r="AS14" s="782"/>
      <c r="AT14" s="782"/>
      <c r="AU14" s="782"/>
      <c r="AV14" s="782"/>
      <c r="AW14" s="782"/>
      <c r="AX14" s="782"/>
      <c r="AY14" s="782"/>
      <c r="AZ14" s="782"/>
      <c r="BA14" s="782"/>
      <c r="BB14" s="782"/>
      <c r="BC14" s="782"/>
      <c r="BD14" s="782"/>
      <c r="BE14" s="782"/>
      <c r="BF14" s="782"/>
      <c r="BG14" s="782"/>
      <c r="BH14" s="782"/>
      <c r="BI14" s="782"/>
      <c r="BJ14" s="782"/>
      <c r="BK14" s="782"/>
      <c r="BL14" s="782"/>
      <c r="BM14" s="782"/>
      <c r="BN14" s="782"/>
      <c r="BO14" s="782"/>
      <c r="BP14" s="782"/>
      <c r="BQ14" s="782"/>
      <c r="BR14" s="782"/>
      <c r="BS14" s="782"/>
      <c r="BT14" s="782"/>
      <c r="BU14" s="782"/>
      <c r="BV14" s="782"/>
      <c r="BW14" s="782"/>
      <c r="BX14" s="782"/>
      <c r="BY14" s="782"/>
      <c r="BZ14" s="782"/>
      <c r="CA14" s="782"/>
      <c r="CB14" s="782"/>
      <c r="CC14" s="782"/>
      <c r="CD14" s="782"/>
      <c r="CE14" s="782"/>
      <c r="CF14" s="782"/>
      <c r="CG14" s="782"/>
      <c r="CH14" s="782"/>
      <c r="CI14" s="782"/>
      <c r="CJ14" s="782"/>
      <c r="CK14" s="782"/>
      <c r="CL14" s="782"/>
      <c r="CM14" s="782"/>
      <c r="CN14" s="782"/>
      <c r="CO14" s="782"/>
      <c r="CP14" s="782"/>
      <c r="CQ14" s="782"/>
      <c r="CR14" s="782"/>
      <c r="CS14" s="782"/>
      <c r="CT14" s="782"/>
      <c r="CU14" s="782"/>
      <c r="CV14" s="782"/>
      <c r="CW14" s="782"/>
      <c r="CX14" s="782"/>
      <c r="CY14" s="782"/>
      <c r="CZ14" s="782"/>
      <c r="DA14" s="782"/>
      <c r="DB14" s="782"/>
      <c r="DC14" s="782"/>
      <c r="DD14" s="782"/>
      <c r="DE14" s="782"/>
      <c r="DF14" s="782"/>
      <c r="DG14" s="782"/>
      <c r="DH14" s="782"/>
      <c r="DI14" s="782"/>
      <c r="DJ14" s="782"/>
      <c r="DK14" s="782"/>
      <c r="DL14" s="782"/>
      <c r="DM14" s="782"/>
      <c r="DN14" s="782"/>
      <c r="DO14" s="782"/>
      <c r="DP14" s="782"/>
      <c r="DQ14" s="782"/>
      <c r="DR14" s="782"/>
      <c r="DS14" s="782"/>
      <c r="DT14" s="782"/>
      <c r="DU14" s="782"/>
      <c r="DV14" s="782"/>
      <c r="DW14" s="782"/>
      <c r="DX14" s="782"/>
      <c r="DY14" s="782"/>
      <c r="DZ14" s="782"/>
      <c r="EA14" s="782"/>
      <c r="EB14" s="782"/>
      <c r="EC14" s="782"/>
      <c r="ED14" s="782"/>
      <c r="EE14" s="782"/>
      <c r="EF14" s="782"/>
      <c r="EG14" s="782"/>
      <c r="EH14" s="782"/>
      <c r="EI14" s="782"/>
      <c r="EJ14" s="782"/>
      <c r="EK14" s="782"/>
      <c r="EL14" s="782"/>
      <c r="EM14" s="782"/>
    </row>
    <row r="15" spans="1:143" ht="15.75" customHeight="1" x14ac:dyDescent="0.25">
      <c r="A15" s="782"/>
      <c r="B15" s="782"/>
      <c r="C15" s="782"/>
      <c r="D15" s="782"/>
      <c r="E15" s="782"/>
      <c r="F15" s="782"/>
      <c r="G15" s="782"/>
      <c r="H15" s="782"/>
      <c r="I15" s="782"/>
      <c r="J15" s="782"/>
      <c r="K15" s="782"/>
      <c r="L15" s="782"/>
      <c r="M15" s="782"/>
      <c r="N15" s="782"/>
      <c r="O15" s="782"/>
      <c r="P15" s="782"/>
      <c r="Q15" s="782"/>
      <c r="R15" s="782"/>
      <c r="S15" s="782"/>
      <c r="T15" s="782"/>
      <c r="U15" s="782"/>
      <c r="V15" s="782"/>
      <c r="W15" s="782"/>
      <c r="X15" s="782"/>
      <c r="Y15" s="782"/>
      <c r="Z15" s="782"/>
      <c r="AA15" s="782"/>
      <c r="AB15" s="782"/>
      <c r="AC15" s="782"/>
      <c r="AD15" s="782"/>
      <c r="AE15" s="782"/>
      <c r="AF15" s="782"/>
      <c r="AG15" s="782"/>
      <c r="AH15" s="782"/>
      <c r="AI15" s="782"/>
      <c r="AJ15" s="782"/>
      <c r="AK15" s="782"/>
      <c r="AL15" s="782"/>
      <c r="AM15" s="782"/>
      <c r="AN15" s="782"/>
      <c r="AO15" s="782"/>
      <c r="AP15" s="782"/>
      <c r="AQ15" s="782"/>
      <c r="AR15" s="782"/>
      <c r="AS15" s="782"/>
      <c r="AT15" s="782"/>
      <c r="AU15" s="782"/>
      <c r="AV15" s="782"/>
      <c r="AW15" s="782"/>
      <c r="AX15" s="782"/>
      <c r="AY15" s="782"/>
      <c r="AZ15" s="782"/>
      <c r="BA15" s="782"/>
      <c r="BB15" s="782"/>
      <c r="BC15" s="782"/>
      <c r="BD15" s="782"/>
      <c r="BE15" s="782"/>
      <c r="BF15" s="782"/>
      <c r="BG15" s="782"/>
      <c r="BH15" s="782"/>
      <c r="BI15" s="782"/>
      <c r="BJ15" s="782"/>
      <c r="BK15" s="782"/>
      <c r="BL15" s="782"/>
      <c r="BM15" s="782"/>
      <c r="BN15" s="782"/>
      <c r="BO15" s="782"/>
      <c r="BP15" s="782"/>
      <c r="BQ15" s="782"/>
      <c r="BR15" s="782"/>
      <c r="BS15" s="782"/>
      <c r="BT15" s="782"/>
      <c r="BU15" s="782"/>
      <c r="BV15" s="782"/>
      <c r="BW15" s="782"/>
      <c r="BX15" s="782"/>
      <c r="BY15" s="782"/>
      <c r="BZ15" s="782"/>
      <c r="CA15" s="782"/>
      <c r="CB15" s="782"/>
      <c r="CC15" s="782"/>
      <c r="CD15" s="782"/>
      <c r="CE15" s="782"/>
      <c r="CF15" s="782"/>
      <c r="CG15" s="782"/>
      <c r="CH15" s="782"/>
      <c r="CI15" s="782"/>
      <c r="CJ15" s="782"/>
      <c r="CK15" s="782"/>
      <c r="CL15" s="782"/>
      <c r="CM15" s="782"/>
      <c r="CN15" s="782"/>
      <c r="CO15" s="782"/>
      <c r="CP15" s="782"/>
      <c r="CQ15" s="782"/>
      <c r="CR15" s="782"/>
      <c r="CS15" s="782"/>
      <c r="CT15" s="782"/>
      <c r="CU15" s="782"/>
      <c r="CV15" s="782"/>
      <c r="CW15" s="782"/>
      <c r="CX15" s="782"/>
      <c r="CY15" s="782"/>
      <c r="CZ15" s="782"/>
      <c r="DA15" s="782"/>
      <c r="DB15" s="782"/>
      <c r="DC15" s="782"/>
      <c r="DD15" s="782"/>
      <c r="DE15" s="782"/>
      <c r="DF15" s="782"/>
      <c r="DG15" s="782"/>
      <c r="DH15" s="782"/>
      <c r="DI15" s="782"/>
      <c r="DJ15" s="782"/>
      <c r="DK15" s="782"/>
      <c r="DL15" s="782"/>
      <c r="DM15" s="782"/>
      <c r="DN15" s="782"/>
      <c r="DO15" s="782"/>
      <c r="DP15" s="782"/>
      <c r="DQ15" s="782"/>
      <c r="DR15" s="782"/>
      <c r="DS15" s="782"/>
      <c r="DT15" s="782"/>
      <c r="DU15" s="782"/>
      <c r="DV15" s="782"/>
      <c r="DW15" s="782"/>
      <c r="DX15" s="782"/>
      <c r="DY15" s="782"/>
      <c r="DZ15" s="782"/>
      <c r="EA15" s="782"/>
      <c r="EB15" s="782"/>
      <c r="EC15" s="782"/>
      <c r="ED15" s="782"/>
      <c r="EE15" s="782"/>
      <c r="EF15" s="782"/>
      <c r="EG15" s="782"/>
      <c r="EH15" s="782"/>
      <c r="EI15" s="782"/>
      <c r="EJ15" s="782"/>
      <c r="EK15" s="782"/>
      <c r="EL15" s="782"/>
      <c r="EM15" s="782"/>
    </row>
    <row r="16" spans="1:143" ht="15.75" customHeight="1" x14ac:dyDescent="0.25">
      <c r="A16" s="782"/>
      <c r="B16" s="782"/>
      <c r="C16" s="782"/>
      <c r="D16" s="782"/>
      <c r="E16" s="782"/>
      <c r="F16" s="782"/>
      <c r="G16" s="782"/>
      <c r="H16" s="782"/>
      <c r="I16" s="782"/>
      <c r="J16" s="782"/>
      <c r="K16" s="782"/>
      <c r="L16" s="782"/>
      <c r="M16" s="782"/>
      <c r="N16" s="782"/>
      <c r="O16" s="782"/>
      <c r="P16" s="782"/>
      <c r="Q16" s="782"/>
      <c r="R16" s="782"/>
      <c r="S16" s="782"/>
      <c r="T16" s="782"/>
      <c r="U16" s="782"/>
      <c r="V16" s="782"/>
      <c r="W16" s="782"/>
      <c r="X16" s="782"/>
      <c r="Y16" s="782"/>
      <c r="Z16" s="782"/>
      <c r="AA16" s="782"/>
      <c r="AB16" s="782"/>
      <c r="AC16" s="782"/>
      <c r="AD16" s="782"/>
      <c r="AE16" s="782"/>
      <c r="AF16" s="782"/>
      <c r="AG16" s="782"/>
      <c r="AH16" s="782"/>
      <c r="AI16" s="782"/>
      <c r="AJ16" s="782"/>
      <c r="AK16" s="782"/>
      <c r="AL16" s="782"/>
      <c r="AM16" s="782"/>
      <c r="AN16" s="782"/>
      <c r="AO16" s="782"/>
      <c r="AP16" s="782"/>
      <c r="AQ16" s="782"/>
      <c r="AR16" s="782"/>
      <c r="AS16" s="782"/>
      <c r="AT16" s="782"/>
      <c r="AU16" s="782"/>
      <c r="AV16" s="782"/>
      <c r="AW16" s="782"/>
      <c r="AX16" s="782"/>
      <c r="AY16" s="782"/>
      <c r="AZ16" s="782"/>
      <c r="BA16" s="782"/>
      <c r="BB16" s="782"/>
      <c r="BC16" s="782"/>
      <c r="BD16" s="782"/>
      <c r="BE16" s="782"/>
      <c r="BF16" s="782"/>
      <c r="BG16" s="782"/>
      <c r="BH16" s="782"/>
      <c r="BI16" s="782"/>
      <c r="BJ16" s="782"/>
      <c r="BK16" s="782"/>
      <c r="BL16" s="782"/>
      <c r="BM16" s="782"/>
      <c r="BN16" s="782"/>
      <c r="BO16" s="782"/>
      <c r="BP16" s="782"/>
      <c r="BQ16" s="782"/>
      <c r="BR16" s="782"/>
      <c r="BS16" s="782"/>
      <c r="BT16" s="782"/>
      <c r="BU16" s="782"/>
      <c r="BV16" s="782"/>
      <c r="BW16" s="782"/>
      <c r="BX16" s="782"/>
      <c r="BY16" s="782"/>
      <c r="BZ16" s="782"/>
      <c r="CA16" s="782"/>
      <c r="CB16" s="782"/>
      <c r="CC16" s="782"/>
      <c r="CD16" s="782"/>
      <c r="CE16" s="782"/>
      <c r="CF16" s="782"/>
      <c r="CG16" s="782"/>
      <c r="CH16" s="782"/>
      <c r="CI16" s="782"/>
      <c r="CJ16" s="782"/>
      <c r="CK16" s="782"/>
      <c r="CL16" s="782"/>
      <c r="CM16" s="782"/>
      <c r="CN16" s="782"/>
      <c r="CO16" s="782"/>
      <c r="CP16" s="782"/>
      <c r="CQ16" s="782"/>
      <c r="CR16" s="782"/>
      <c r="CS16" s="782"/>
      <c r="CT16" s="782"/>
      <c r="CU16" s="782"/>
      <c r="CV16" s="782"/>
      <c r="CW16" s="782"/>
      <c r="CX16" s="782"/>
      <c r="CY16" s="782"/>
      <c r="CZ16" s="782"/>
      <c r="DA16" s="782"/>
      <c r="DB16" s="782"/>
      <c r="DC16" s="782"/>
      <c r="DD16" s="782"/>
      <c r="DE16" s="782"/>
      <c r="DF16" s="782"/>
      <c r="DG16" s="782"/>
      <c r="DH16" s="782"/>
      <c r="DI16" s="782"/>
      <c r="DJ16" s="782"/>
      <c r="DK16" s="782"/>
      <c r="DL16" s="782"/>
      <c r="DM16" s="782"/>
      <c r="DN16" s="782"/>
      <c r="DO16" s="782"/>
      <c r="DP16" s="782"/>
      <c r="DQ16" s="782"/>
      <c r="DR16" s="782"/>
      <c r="DS16" s="782"/>
      <c r="DT16" s="782"/>
      <c r="DU16" s="782"/>
      <c r="DV16" s="782"/>
      <c r="DW16" s="782"/>
      <c r="DX16" s="782"/>
      <c r="DY16" s="782"/>
      <c r="DZ16" s="782"/>
      <c r="EA16" s="782"/>
      <c r="EB16" s="782"/>
      <c r="EC16" s="782"/>
      <c r="ED16" s="782"/>
      <c r="EE16" s="782"/>
      <c r="EF16" s="782"/>
      <c r="EG16" s="782"/>
      <c r="EH16" s="782"/>
      <c r="EI16" s="782"/>
      <c r="EJ16" s="782"/>
      <c r="EK16" s="782"/>
      <c r="EL16" s="782"/>
      <c r="EM16" s="782"/>
    </row>
    <row r="17" spans="1:143" ht="15" x14ac:dyDescent="0.25">
      <c r="A17" s="782"/>
      <c r="B17" s="782"/>
      <c r="C17" s="782"/>
      <c r="D17" s="782"/>
      <c r="E17" s="782"/>
      <c r="F17" s="782"/>
      <c r="G17" s="782"/>
      <c r="H17" s="782"/>
      <c r="I17" s="782"/>
      <c r="J17" s="782"/>
      <c r="K17" s="782"/>
      <c r="L17" s="782"/>
      <c r="M17" s="782"/>
      <c r="N17" s="782"/>
      <c r="O17" s="782"/>
      <c r="P17" s="782"/>
      <c r="Q17" s="782"/>
      <c r="R17" s="782"/>
      <c r="S17" s="782"/>
      <c r="T17" s="782"/>
      <c r="U17" s="782"/>
      <c r="V17" s="782"/>
      <c r="W17" s="782"/>
      <c r="X17" s="782"/>
      <c r="Y17" s="782"/>
      <c r="Z17" s="782"/>
      <c r="AA17" s="782"/>
      <c r="AB17" s="782"/>
      <c r="AC17" s="782"/>
      <c r="AD17" s="782"/>
      <c r="AE17" s="782"/>
      <c r="AF17" s="782"/>
      <c r="AG17" s="782"/>
      <c r="AH17" s="782"/>
      <c r="AI17" s="782"/>
      <c r="AJ17" s="782"/>
      <c r="AK17" s="782"/>
      <c r="AL17" s="782"/>
      <c r="AM17" s="782"/>
      <c r="AN17" s="782"/>
      <c r="AO17" s="782"/>
      <c r="AP17" s="782"/>
      <c r="AQ17" s="782"/>
      <c r="AR17" s="782"/>
      <c r="AS17" s="782"/>
      <c r="AT17" s="782"/>
      <c r="AU17" s="782"/>
      <c r="AV17" s="782"/>
      <c r="AW17" s="782"/>
      <c r="AX17" s="782"/>
      <c r="AY17" s="782"/>
      <c r="AZ17" s="782"/>
      <c r="BA17" s="782"/>
      <c r="BB17" s="782"/>
      <c r="BC17" s="782"/>
      <c r="BD17" s="782"/>
      <c r="BE17" s="782"/>
      <c r="BF17" s="782"/>
      <c r="BG17" s="782"/>
      <c r="BH17" s="782"/>
      <c r="BI17" s="782"/>
      <c r="BJ17" s="782"/>
      <c r="BK17" s="782"/>
      <c r="BL17" s="782"/>
      <c r="BM17" s="782"/>
      <c r="BN17" s="782"/>
      <c r="BO17" s="782"/>
      <c r="BP17" s="782"/>
      <c r="BQ17" s="782"/>
      <c r="BR17" s="782"/>
      <c r="BS17" s="782"/>
      <c r="BT17" s="782"/>
      <c r="BU17" s="782"/>
      <c r="BV17" s="782"/>
      <c r="BW17" s="782"/>
      <c r="BX17" s="782"/>
      <c r="BY17" s="782"/>
      <c r="BZ17" s="782"/>
      <c r="CA17" s="782"/>
      <c r="CB17" s="782"/>
      <c r="CC17" s="782"/>
      <c r="CD17" s="782"/>
      <c r="CE17" s="782"/>
      <c r="CF17" s="782"/>
      <c r="CG17" s="782"/>
      <c r="CH17" s="782"/>
      <c r="CI17" s="782"/>
      <c r="CJ17" s="782"/>
      <c r="CK17" s="782"/>
      <c r="CL17" s="782"/>
      <c r="CM17" s="782"/>
      <c r="CN17" s="782"/>
      <c r="CO17" s="782"/>
      <c r="CP17" s="782"/>
      <c r="CQ17" s="782"/>
      <c r="CR17" s="782"/>
      <c r="CS17" s="782"/>
      <c r="CT17" s="782"/>
      <c r="CU17" s="782"/>
      <c r="CV17" s="782"/>
      <c r="CW17" s="782"/>
      <c r="CX17" s="782"/>
      <c r="CY17" s="782"/>
      <c r="CZ17" s="782"/>
      <c r="DA17" s="782"/>
      <c r="DB17" s="782"/>
      <c r="DC17" s="782"/>
      <c r="DD17" s="782"/>
      <c r="DE17" s="782"/>
      <c r="DF17" s="782"/>
      <c r="DG17" s="782"/>
      <c r="DH17" s="782"/>
      <c r="DI17" s="782"/>
      <c r="DJ17" s="782"/>
      <c r="DK17" s="782"/>
      <c r="DL17" s="782"/>
      <c r="DM17" s="782"/>
      <c r="DN17" s="782"/>
      <c r="DO17" s="782"/>
      <c r="DP17" s="782"/>
      <c r="DQ17" s="782"/>
      <c r="DR17" s="782"/>
      <c r="DS17" s="782"/>
      <c r="DT17" s="782"/>
      <c r="DU17" s="782"/>
      <c r="DV17" s="782"/>
      <c r="DW17" s="782"/>
      <c r="DX17" s="782"/>
      <c r="DY17" s="782"/>
      <c r="DZ17" s="782"/>
      <c r="EA17" s="782"/>
      <c r="EB17" s="782"/>
      <c r="EC17" s="782"/>
      <c r="ED17" s="782"/>
      <c r="EE17" s="782"/>
      <c r="EF17" s="782"/>
      <c r="EG17" s="782"/>
      <c r="EH17" s="782"/>
      <c r="EI17" s="782"/>
      <c r="EJ17" s="782"/>
      <c r="EK17" s="782"/>
      <c r="EL17" s="782"/>
      <c r="EM17" s="782"/>
    </row>
    <row r="18" spans="1:143" ht="15.75" customHeight="1" x14ac:dyDescent="0.25">
      <c r="A18" s="782"/>
      <c r="B18" s="782"/>
      <c r="C18" s="782"/>
      <c r="D18" s="782"/>
      <c r="E18" s="782"/>
      <c r="F18" s="782"/>
      <c r="G18" s="782"/>
      <c r="H18" s="782"/>
      <c r="I18" s="782"/>
      <c r="J18" s="782"/>
      <c r="K18" s="782"/>
      <c r="L18" s="782"/>
      <c r="M18" s="782"/>
      <c r="N18" s="782"/>
      <c r="O18" s="782"/>
      <c r="P18" s="782"/>
      <c r="Q18" s="782"/>
      <c r="R18" s="782"/>
      <c r="S18" s="782"/>
      <c r="T18" s="782"/>
      <c r="U18" s="782"/>
      <c r="V18" s="782"/>
      <c r="W18" s="782"/>
      <c r="X18" s="782"/>
      <c r="Y18" s="782"/>
      <c r="Z18" s="782"/>
      <c r="AA18" s="782"/>
      <c r="AB18" s="782"/>
      <c r="AC18" s="782"/>
      <c r="AD18" s="782"/>
      <c r="AE18" s="782"/>
      <c r="AF18" s="782"/>
      <c r="AG18" s="782"/>
      <c r="AH18" s="782"/>
      <c r="AI18" s="782"/>
      <c r="AJ18" s="782"/>
      <c r="AK18" s="782"/>
      <c r="AL18" s="782"/>
      <c r="AM18" s="782"/>
      <c r="AN18" s="782"/>
      <c r="AO18" s="782"/>
      <c r="AP18" s="782"/>
      <c r="AQ18" s="782"/>
      <c r="AR18" s="782"/>
      <c r="AS18" s="782"/>
      <c r="AT18" s="782"/>
      <c r="AU18" s="782"/>
      <c r="AV18" s="782"/>
      <c r="AW18" s="782"/>
      <c r="AX18" s="782"/>
      <c r="AY18" s="782"/>
      <c r="AZ18" s="782"/>
      <c r="BA18" s="782"/>
      <c r="BB18" s="782"/>
      <c r="BC18" s="782"/>
      <c r="BD18" s="782"/>
      <c r="BE18" s="782"/>
      <c r="BF18" s="782"/>
      <c r="BG18" s="782"/>
      <c r="BH18" s="782"/>
      <c r="BI18" s="782"/>
      <c r="BJ18" s="782"/>
      <c r="BK18" s="782"/>
      <c r="BL18" s="782"/>
      <c r="BM18" s="782"/>
      <c r="BN18" s="782"/>
      <c r="BO18" s="782"/>
      <c r="BP18" s="782"/>
      <c r="BQ18" s="782"/>
      <c r="BR18" s="782"/>
      <c r="BS18" s="782"/>
      <c r="BT18" s="782"/>
      <c r="BU18" s="782"/>
      <c r="BV18" s="782"/>
      <c r="BW18" s="782"/>
      <c r="BX18" s="782"/>
      <c r="BY18" s="782"/>
      <c r="BZ18" s="782"/>
      <c r="CA18" s="782"/>
      <c r="CB18" s="782"/>
      <c r="CC18" s="782"/>
      <c r="CD18" s="782"/>
      <c r="CE18" s="782"/>
      <c r="CF18" s="782"/>
      <c r="CG18" s="782"/>
      <c r="CH18" s="782"/>
      <c r="CI18" s="782"/>
      <c r="CJ18" s="782"/>
      <c r="CK18" s="782"/>
      <c r="CL18" s="782"/>
      <c r="CM18" s="782"/>
      <c r="CN18" s="782"/>
      <c r="CO18" s="782"/>
      <c r="CP18" s="782"/>
      <c r="CQ18" s="782"/>
      <c r="CR18" s="782"/>
      <c r="CS18" s="782"/>
      <c r="CT18" s="782"/>
      <c r="CU18" s="782"/>
      <c r="CV18" s="782"/>
      <c r="CW18" s="782"/>
      <c r="CX18" s="782"/>
      <c r="CY18" s="782"/>
      <c r="CZ18" s="782"/>
      <c r="DA18" s="782"/>
      <c r="DB18" s="782"/>
      <c r="DC18" s="782"/>
      <c r="DD18" s="782"/>
      <c r="DE18" s="782"/>
      <c r="DF18" s="782"/>
      <c r="DG18" s="782"/>
      <c r="DH18" s="782"/>
      <c r="DI18" s="782"/>
      <c r="DJ18" s="782"/>
      <c r="DK18" s="782"/>
      <c r="DL18" s="782"/>
      <c r="DM18" s="782"/>
      <c r="DN18" s="782"/>
      <c r="DO18" s="782"/>
      <c r="DP18" s="782"/>
      <c r="DQ18" s="782"/>
      <c r="DR18" s="782"/>
      <c r="DS18" s="782"/>
      <c r="DT18" s="782"/>
      <c r="DU18" s="782"/>
      <c r="DV18" s="782"/>
      <c r="DW18" s="782"/>
      <c r="DX18" s="782"/>
      <c r="DY18" s="782"/>
      <c r="DZ18" s="782"/>
      <c r="EA18" s="782"/>
      <c r="EB18" s="782"/>
      <c r="EC18" s="782"/>
      <c r="ED18" s="782"/>
      <c r="EE18" s="782"/>
      <c r="EF18" s="782"/>
      <c r="EG18" s="782"/>
      <c r="EH18" s="782"/>
      <c r="EI18" s="782"/>
      <c r="EJ18" s="782"/>
      <c r="EK18" s="782"/>
      <c r="EL18" s="782"/>
      <c r="EM18" s="782"/>
    </row>
    <row r="19" spans="1:143" ht="15.75" customHeight="1" x14ac:dyDescent="0.25">
      <c r="A19" s="782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782"/>
      <c r="T19" s="782"/>
      <c r="U19" s="782"/>
      <c r="V19" s="782"/>
      <c r="W19" s="782"/>
      <c r="X19" s="782"/>
      <c r="Y19" s="782"/>
      <c r="Z19" s="782"/>
      <c r="AA19" s="782"/>
      <c r="AB19" s="782"/>
      <c r="AC19" s="782"/>
      <c r="AD19" s="782"/>
      <c r="AE19" s="782"/>
      <c r="AF19" s="782"/>
      <c r="AG19" s="782"/>
      <c r="AH19" s="782"/>
      <c r="AI19" s="782"/>
      <c r="AJ19" s="782"/>
      <c r="AK19" s="782"/>
      <c r="AL19" s="782"/>
      <c r="AM19" s="782"/>
      <c r="AN19" s="782"/>
      <c r="AO19" s="782"/>
      <c r="AP19" s="782"/>
      <c r="AQ19" s="782"/>
      <c r="AR19" s="782"/>
      <c r="AS19" s="782"/>
      <c r="AT19" s="782"/>
      <c r="AU19" s="782"/>
      <c r="AV19" s="782"/>
      <c r="AW19" s="782"/>
      <c r="AX19" s="782"/>
      <c r="AY19" s="782"/>
      <c r="AZ19" s="782"/>
      <c r="BA19" s="782"/>
      <c r="BB19" s="782"/>
      <c r="BC19" s="782"/>
      <c r="BD19" s="782"/>
      <c r="BE19" s="782"/>
      <c r="BF19" s="782"/>
      <c r="BG19" s="782"/>
      <c r="BH19" s="782"/>
      <c r="BI19" s="782"/>
      <c r="BJ19" s="782"/>
      <c r="BK19" s="782"/>
      <c r="BL19" s="782"/>
      <c r="BM19" s="782"/>
      <c r="BN19" s="782"/>
      <c r="BO19" s="782"/>
      <c r="BP19" s="782"/>
      <c r="BQ19" s="782"/>
      <c r="BR19" s="782"/>
      <c r="BS19" s="782"/>
      <c r="BT19" s="782"/>
      <c r="BU19" s="782"/>
      <c r="BV19" s="782"/>
      <c r="BW19" s="782"/>
      <c r="BX19" s="782"/>
      <c r="BY19" s="782"/>
      <c r="BZ19" s="782"/>
      <c r="CA19" s="782"/>
      <c r="CB19" s="782"/>
      <c r="CC19" s="782"/>
      <c r="CD19" s="782"/>
      <c r="CE19" s="782"/>
      <c r="CF19" s="782"/>
      <c r="CG19" s="782"/>
      <c r="CH19" s="782"/>
      <c r="CI19" s="782"/>
      <c r="CJ19" s="782"/>
      <c r="CK19" s="782"/>
      <c r="CL19" s="782"/>
      <c r="CM19" s="782"/>
      <c r="CN19" s="782"/>
      <c r="CO19" s="782"/>
      <c r="CP19" s="782"/>
      <c r="CQ19" s="782"/>
      <c r="CR19" s="782"/>
      <c r="CS19" s="782"/>
      <c r="CT19" s="782"/>
      <c r="CU19" s="782"/>
      <c r="CV19" s="782"/>
      <c r="CW19" s="782"/>
      <c r="CX19" s="782"/>
      <c r="CY19" s="782"/>
      <c r="CZ19" s="782"/>
      <c r="DA19" s="782"/>
      <c r="DB19" s="782"/>
      <c r="DC19" s="782"/>
      <c r="DD19" s="782"/>
      <c r="DE19" s="782"/>
      <c r="DF19" s="782"/>
      <c r="DG19" s="782"/>
      <c r="DH19" s="782"/>
      <c r="DI19" s="782"/>
      <c r="DJ19" s="782"/>
      <c r="DK19" s="782"/>
      <c r="DL19" s="782"/>
      <c r="DM19" s="782"/>
      <c r="DN19" s="782"/>
      <c r="DO19" s="782"/>
      <c r="DP19" s="782"/>
      <c r="DQ19" s="782"/>
      <c r="DR19" s="782"/>
      <c r="DS19" s="782"/>
      <c r="DT19" s="782"/>
      <c r="DU19" s="782"/>
      <c r="DV19" s="782"/>
      <c r="DW19" s="782"/>
      <c r="DX19" s="782"/>
      <c r="DY19" s="782"/>
      <c r="DZ19" s="782"/>
      <c r="EA19" s="782"/>
      <c r="EB19" s="782"/>
      <c r="EC19" s="782"/>
      <c r="ED19" s="782"/>
      <c r="EE19" s="782"/>
      <c r="EF19" s="782"/>
      <c r="EG19" s="782"/>
      <c r="EH19" s="782"/>
      <c r="EI19" s="782"/>
      <c r="EJ19" s="782"/>
      <c r="EK19" s="782"/>
      <c r="EL19" s="782"/>
      <c r="EM19" s="782"/>
    </row>
    <row r="20" spans="1:143" ht="15.75" customHeight="1" x14ac:dyDescent="0.25">
      <c r="A20" s="782"/>
      <c r="B20" s="782"/>
      <c r="C20" s="782"/>
      <c r="D20" s="782"/>
      <c r="E20" s="782"/>
      <c r="F20" s="782"/>
      <c r="G20" s="782"/>
      <c r="H20" s="782"/>
      <c r="I20" s="782"/>
      <c r="J20" s="782"/>
      <c r="K20" s="782"/>
      <c r="L20" s="782"/>
      <c r="M20" s="782"/>
      <c r="N20" s="782"/>
      <c r="O20" s="782"/>
      <c r="P20" s="782"/>
      <c r="Q20" s="782"/>
      <c r="R20" s="782"/>
      <c r="S20" s="782"/>
      <c r="T20" s="782"/>
      <c r="U20" s="782"/>
      <c r="V20" s="782"/>
      <c r="W20" s="782"/>
      <c r="X20" s="782"/>
      <c r="Y20" s="782"/>
      <c r="Z20" s="782"/>
      <c r="AA20" s="782"/>
      <c r="AB20" s="782"/>
      <c r="AC20" s="782"/>
      <c r="AD20" s="782"/>
      <c r="AE20" s="782"/>
      <c r="AF20" s="782"/>
      <c r="AG20" s="782"/>
      <c r="AH20" s="782"/>
      <c r="AI20" s="782"/>
      <c r="AJ20" s="782"/>
      <c r="AK20" s="782"/>
      <c r="AL20" s="782"/>
      <c r="AM20" s="782"/>
      <c r="AN20" s="782"/>
      <c r="AO20" s="782"/>
      <c r="AP20" s="782"/>
      <c r="AQ20" s="782"/>
      <c r="AR20" s="782"/>
      <c r="AS20" s="782"/>
      <c r="AT20" s="782"/>
      <c r="AU20" s="782"/>
      <c r="AV20" s="782"/>
      <c r="AW20" s="782"/>
      <c r="AX20" s="782"/>
      <c r="AY20" s="782"/>
      <c r="AZ20" s="782"/>
      <c r="BA20" s="782"/>
      <c r="BB20" s="782"/>
      <c r="BC20" s="782"/>
      <c r="BD20" s="782"/>
      <c r="BE20" s="782"/>
      <c r="BF20" s="782"/>
      <c r="BG20" s="782"/>
      <c r="BH20" s="782"/>
      <c r="BI20" s="782"/>
      <c r="BJ20" s="782"/>
      <c r="BK20" s="782"/>
      <c r="BL20" s="782"/>
      <c r="BM20" s="782"/>
      <c r="BN20" s="782"/>
      <c r="BO20" s="782"/>
      <c r="BP20" s="782"/>
      <c r="BQ20" s="782"/>
      <c r="BR20" s="782"/>
      <c r="BS20" s="782"/>
      <c r="BT20" s="782"/>
      <c r="BU20" s="782"/>
      <c r="BV20" s="782"/>
      <c r="BW20" s="782"/>
      <c r="BX20" s="782"/>
      <c r="BY20" s="782"/>
      <c r="BZ20" s="782"/>
      <c r="CA20" s="782"/>
      <c r="CB20" s="782"/>
      <c r="CC20" s="782"/>
      <c r="CD20" s="782"/>
      <c r="CE20" s="782"/>
      <c r="CF20" s="782"/>
      <c r="CG20" s="782"/>
      <c r="CH20" s="782"/>
      <c r="CI20" s="782"/>
      <c r="CJ20" s="782"/>
      <c r="CK20" s="782"/>
      <c r="CL20" s="782"/>
      <c r="CM20" s="782"/>
      <c r="CN20" s="782"/>
      <c r="CO20" s="782"/>
      <c r="CP20" s="782"/>
      <c r="CQ20" s="782"/>
      <c r="CR20" s="782"/>
      <c r="CS20" s="782"/>
      <c r="CT20" s="782"/>
      <c r="CU20" s="782"/>
      <c r="CV20" s="782"/>
      <c r="CW20" s="782"/>
      <c r="CX20" s="782"/>
      <c r="CY20" s="782"/>
      <c r="CZ20" s="782"/>
      <c r="DA20" s="782"/>
      <c r="DB20" s="782"/>
      <c r="DC20" s="782"/>
      <c r="DD20" s="782"/>
      <c r="DE20" s="782"/>
      <c r="DF20" s="782"/>
      <c r="DG20" s="782"/>
      <c r="DH20" s="782"/>
      <c r="DI20" s="782"/>
      <c r="DJ20" s="782"/>
      <c r="DK20" s="782"/>
      <c r="DL20" s="782"/>
      <c r="DM20" s="782"/>
      <c r="DN20" s="782"/>
      <c r="DO20" s="782"/>
      <c r="DP20" s="782"/>
      <c r="DQ20" s="782"/>
      <c r="DR20" s="782"/>
      <c r="DS20" s="782"/>
      <c r="DT20" s="782"/>
      <c r="DU20" s="782"/>
      <c r="DV20" s="782"/>
      <c r="DW20" s="782"/>
      <c r="DX20" s="782"/>
      <c r="DY20" s="782"/>
      <c r="DZ20" s="782"/>
      <c r="EA20" s="782"/>
      <c r="EB20" s="782"/>
      <c r="EC20" s="782"/>
      <c r="ED20" s="782"/>
      <c r="EE20" s="782"/>
      <c r="EF20" s="782"/>
      <c r="EG20" s="782"/>
      <c r="EH20" s="782"/>
      <c r="EI20" s="782"/>
      <c r="EJ20" s="782"/>
      <c r="EK20" s="782"/>
      <c r="EL20" s="782"/>
      <c r="EM20" s="782"/>
    </row>
    <row r="21" spans="1:143" ht="15.75" customHeight="1" x14ac:dyDescent="0.25">
      <c r="A21" s="782"/>
      <c r="B21" s="782"/>
      <c r="C21" s="782"/>
      <c r="D21" s="782"/>
      <c r="E21" s="782"/>
      <c r="F21" s="782"/>
      <c r="G21" s="782"/>
      <c r="H21" s="782"/>
      <c r="I21" s="782"/>
      <c r="J21" s="782"/>
      <c r="K21" s="782"/>
      <c r="L21" s="782"/>
      <c r="M21" s="782"/>
      <c r="N21" s="782"/>
      <c r="O21" s="782"/>
      <c r="P21" s="782"/>
      <c r="Q21" s="782"/>
      <c r="R21" s="782"/>
      <c r="S21" s="782"/>
      <c r="T21" s="782"/>
      <c r="U21" s="782"/>
      <c r="V21" s="782"/>
      <c r="W21" s="782"/>
      <c r="X21" s="782"/>
      <c r="Y21" s="782"/>
      <c r="Z21" s="782"/>
      <c r="AA21" s="782"/>
      <c r="AB21" s="782"/>
      <c r="AC21" s="782"/>
      <c r="AD21" s="782"/>
      <c r="AE21" s="782"/>
      <c r="AF21" s="782"/>
      <c r="AG21" s="782"/>
      <c r="AH21" s="782"/>
      <c r="AI21" s="782"/>
      <c r="AJ21" s="782"/>
      <c r="AK21" s="782"/>
      <c r="AL21" s="782"/>
      <c r="AM21" s="782"/>
      <c r="AN21" s="782"/>
      <c r="AO21" s="782"/>
      <c r="AP21" s="782"/>
      <c r="AQ21" s="782"/>
      <c r="AR21" s="782"/>
      <c r="AS21" s="782"/>
      <c r="AT21" s="782"/>
      <c r="AU21" s="782"/>
      <c r="AV21" s="782"/>
      <c r="AW21" s="782"/>
      <c r="AX21" s="782"/>
      <c r="AY21" s="782"/>
      <c r="AZ21" s="782"/>
      <c r="BA21" s="782"/>
      <c r="BB21" s="782"/>
      <c r="BC21" s="782"/>
      <c r="BD21" s="782"/>
      <c r="BE21" s="782"/>
      <c r="BF21" s="782"/>
      <c r="BG21" s="782"/>
      <c r="BH21" s="782"/>
      <c r="BI21" s="782"/>
      <c r="BJ21" s="782"/>
      <c r="BK21" s="782"/>
      <c r="BL21" s="782"/>
      <c r="BM21" s="782"/>
      <c r="BN21" s="782"/>
      <c r="BO21" s="782"/>
      <c r="BP21" s="782"/>
      <c r="BQ21" s="782"/>
      <c r="BR21" s="782"/>
      <c r="BS21" s="782"/>
      <c r="BT21" s="782"/>
      <c r="BU21" s="782"/>
      <c r="BV21" s="782"/>
      <c r="BW21" s="782"/>
      <c r="BX21" s="782"/>
      <c r="BY21" s="782"/>
      <c r="BZ21" s="782"/>
      <c r="CA21" s="782"/>
      <c r="CB21" s="782"/>
      <c r="CC21" s="782"/>
      <c r="CD21" s="782"/>
      <c r="CE21" s="782"/>
      <c r="CF21" s="782"/>
      <c r="CG21" s="782"/>
      <c r="CH21" s="782"/>
      <c r="CI21" s="782"/>
      <c r="CJ21" s="782"/>
      <c r="CK21" s="782"/>
      <c r="CL21" s="782"/>
      <c r="CM21" s="782"/>
      <c r="CN21" s="782"/>
      <c r="CO21" s="782"/>
      <c r="CP21" s="782"/>
      <c r="CQ21" s="782"/>
      <c r="CR21" s="782"/>
      <c r="CS21" s="782"/>
      <c r="CT21" s="782"/>
      <c r="CU21" s="782"/>
      <c r="CV21" s="782"/>
      <c r="CW21" s="782"/>
      <c r="CX21" s="782"/>
      <c r="CY21" s="782"/>
      <c r="CZ21" s="782"/>
      <c r="DA21" s="782"/>
      <c r="DB21" s="782"/>
      <c r="DC21" s="782"/>
      <c r="DD21" s="782"/>
      <c r="DE21" s="782"/>
      <c r="DF21" s="782"/>
      <c r="DG21" s="782"/>
      <c r="DH21" s="782"/>
      <c r="DI21" s="782"/>
      <c r="DJ21" s="782"/>
      <c r="DK21" s="782"/>
      <c r="DL21" s="782"/>
      <c r="DM21" s="782"/>
      <c r="DN21" s="782"/>
      <c r="DO21" s="782"/>
      <c r="DP21" s="782"/>
      <c r="DQ21" s="782"/>
      <c r="DR21" s="782"/>
      <c r="DS21" s="782"/>
      <c r="DT21" s="782"/>
      <c r="DU21" s="782"/>
      <c r="DV21" s="782"/>
      <c r="DW21" s="782"/>
      <c r="DX21" s="782"/>
      <c r="DY21" s="782"/>
      <c r="DZ21" s="782"/>
      <c r="EA21" s="782"/>
      <c r="EB21" s="782"/>
      <c r="EC21" s="782"/>
      <c r="ED21" s="782"/>
      <c r="EE21" s="782"/>
      <c r="EF21" s="782"/>
      <c r="EG21" s="782"/>
      <c r="EH21" s="782"/>
      <c r="EI21" s="782"/>
      <c r="EJ21" s="782"/>
      <c r="EK21" s="782"/>
      <c r="EL21" s="782"/>
      <c r="EM21" s="782"/>
    </row>
    <row r="22" spans="1:143" ht="15.75" customHeight="1" x14ac:dyDescent="0.25">
      <c r="A22" s="782"/>
      <c r="B22" s="782"/>
      <c r="C22" s="782"/>
      <c r="D22" s="782"/>
      <c r="E22" s="782"/>
      <c r="F22" s="782"/>
      <c r="G22" s="782"/>
      <c r="H22" s="782"/>
      <c r="I22" s="782"/>
      <c r="J22" s="782"/>
      <c r="K22" s="782"/>
      <c r="L22" s="782"/>
      <c r="M22" s="782"/>
      <c r="N22" s="782"/>
      <c r="O22" s="782"/>
      <c r="P22" s="782"/>
      <c r="Q22" s="782"/>
      <c r="R22" s="782"/>
      <c r="S22" s="782"/>
      <c r="T22" s="782"/>
      <c r="U22" s="782"/>
      <c r="V22" s="782"/>
      <c r="W22" s="782"/>
      <c r="X22" s="782"/>
      <c r="Y22" s="782"/>
      <c r="Z22" s="782"/>
      <c r="AA22" s="782"/>
      <c r="AB22" s="782"/>
      <c r="AC22" s="782"/>
      <c r="AD22" s="782"/>
      <c r="AE22" s="782"/>
      <c r="AF22" s="782"/>
      <c r="AG22" s="782"/>
      <c r="AH22" s="782"/>
      <c r="AI22" s="782"/>
      <c r="AJ22" s="782"/>
      <c r="AK22" s="782"/>
      <c r="AL22" s="782"/>
      <c r="AM22" s="782"/>
      <c r="AN22" s="782"/>
      <c r="AO22" s="782"/>
      <c r="AP22" s="782"/>
      <c r="AQ22" s="782"/>
      <c r="AR22" s="782"/>
      <c r="AS22" s="782"/>
      <c r="AT22" s="782"/>
      <c r="AU22" s="782"/>
      <c r="AV22" s="782"/>
      <c r="AW22" s="782"/>
      <c r="AX22" s="782"/>
      <c r="AY22" s="782"/>
      <c r="AZ22" s="782"/>
      <c r="BA22" s="782"/>
      <c r="BB22" s="782"/>
      <c r="BC22" s="782"/>
      <c r="BD22" s="782"/>
      <c r="BE22" s="782"/>
      <c r="BF22" s="782"/>
      <c r="BG22" s="782"/>
      <c r="BH22" s="782"/>
      <c r="BI22" s="782"/>
      <c r="BJ22" s="782"/>
      <c r="BK22" s="782"/>
      <c r="BL22" s="782"/>
      <c r="BM22" s="782"/>
      <c r="BN22" s="782"/>
      <c r="BO22" s="782"/>
      <c r="BP22" s="782"/>
      <c r="BQ22" s="782"/>
      <c r="BR22" s="782"/>
      <c r="BS22" s="782"/>
      <c r="BT22" s="782"/>
      <c r="BU22" s="782"/>
      <c r="BV22" s="782"/>
      <c r="BW22" s="782"/>
      <c r="BX22" s="782"/>
      <c r="BY22" s="782"/>
      <c r="BZ22" s="782"/>
      <c r="CA22" s="782"/>
      <c r="CB22" s="782"/>
      <c r="CC22" s="782"/>
      <c r="CD22" s="782"/>
      <c r="CE22" s="782"/>
      <c r="CF22" s="782"/>
      <c r="CG22" s="782"/>
      <c r="CH22" s="782"/>
      <c r="CI22" s="782"/>
      <c r="CJ22" s="782"/>
      <c r="CK22" s="782"/>
      <c r="CL22" s="782"/>
      <c r="CM22" s="782"/>
      <c r="CN22" s="782"/>
      <c r="CO22" s="782"/>
      <c r="CP22" s="782"/>
      <c r="CQ22" s="782"/>
      <c r="CR22" s="782"/>
      <c r="CS22" s="782"/>
      <c r="CT22" s="782"/>
      <c r="CU22" s="782"/>
      <c r="CV22" s="782"/>
      <c r="CW22" s="782"/>
      <c r="CX22" s="782"/>
      <c r="CY22" s="782"/>
      <c r="CZ22" s="782"/>
      <c r="DA22" s="782"/>
      <c r="DB22" s="782"/>
      <c r="DC22" s="782"/>
      <c r="DD22" s="782"/>
      <c r="DE22" s="782"/>
      <c r="DF22" s="782"/>
      <c r="DG22" s="782"/>
      <c r="DH22" s="782"/>
      <c r="DI22" s="782"/>
      <c r="DJ22" s="782"/>
      <c r="DK22" s="782"/>
      <c r="DL22" s="782"/>
      <c r="DM22" s="782"/>
      <c r="DN22" s="782"/>
      <c r="DO22" s="782"/>
      <c r="DP22" s="782"/>
      <c r="DQ22" s="782"/>
      <c r="DR22" s="782"/>
      <c r="DS22" s="782"/>
      <c r="DT22" s="782"/>
      <c r="DU22" s="782"/>
      <c r="DV22" s="782"/>
      <c r="DW22" s="782"/>
      <c r="DX22" s="782"/>
      <c r="DY22" s="782"/>
      <c r="DZ22" s="782"/>
      <c r="EA22" s="782"/>
      <c r="EB22" s="782"/>
      <c r="EC22" s="782"/>
      <c r="ED22" s="782"/>
      <c r="EE22" s="782"/>
      <c r="EF22" s="782"/>
      <c r="EG22" s="782"/>
      <c r="EH22" s="782"/>
      <c r="EI22" s="782"/>
      <c r="EJ22" s="782"/>
      <c r="EK22" s="782"/>
      <c r="EL22" s="782"/>
      <c r="EM22" s="782"/>
    </row>
    <row r="23" spans="1:143" ht="15.75" customHeight="1" x14ac:dyDescent="0.25">
      <c r="A23" s="782"/>
      <c r="B23" s="782"/>
      <c r="C23" s="782"/>
      <c r="D23" s="782"/>
      <c r="E23" s="782"/>
      <c r="F23" s="782"/>
      <c r="G23" s="782"/>
      <c r="H23" s="782"/>
      <c r="I23" s="782"/>
      <c r="J23" s="782"/>
      <c r="K23" s="782"/>
      <c r="L23" s="782"/>
      <c r="M23" s="782"/>
      <c r="N23" s="782"/>
      <c r="O23" s="782"/>
      <c r="P23" s="782"/>
      <c r="Q23" s="782"/>
      <c r="R23" s="782"/>
      <c r="S23" s="782"/>
      <c r="T23" s="782"/>
      <c r="U23" s="782"/>
      <c r="V23" s="782"/>
      <c r="W23" s="782"/>
      <c r="X23" s="782"/>
      <c r="Y23" s="782"/>
      <c r="Z23" s="782"/>
      <c r="AA23" s="782"/>
      <c r="AB23" s="782"/>
      <c r="AC23" s="782"/>
      <c r="AD23" s="782"/>
      <c r="AE23" s="782"/>
      <c r="AF23" s="782"/>
      <c r="AG23" s="782"/>
      <c r="AH23" s="782"/>
      <c r="AI23" s="782"/>
      <c r="AJ23" s="782"/>
      <c r="AK23" s="782"/>
      <c r="AL23" s="782"/>
      <c r="AM23" s="782"/>
      <c r="AN23" s="782"/>
      <c r="AO23" s="782"/>
      <c r="AP23" s="782"/>
      <c r="AQ23" s="782"/>
      <c r="AR23" s="782"/>
      <c r="AS23" s="782"/>
      <c r="AT23" s="782"/>
      <c r="AU23" s="782"/>
      <c r="AV23" s="782"/>
      <c r="AW23" s="782"/>
      <c r="AX23" s="782"/>
      <c r="AY23" s="782"/>
      <c r="AZ23" s="782"/>
      <c r="BA23" s="782"/>
      <c r="BB23" s="782"/>
      <c r="BC23" s="782"/>
      <c r="BD23" s="782"/>
      <c r="BE23" s="782"/>
      <c r="BF23" s="782"/>
      <c r="BG23" s="782"/>
      <c r="BH23" s="782"/>
      <c r="BI23" s="782"/>
      <c r="BJ23" s="782"/>
      <c r="BK23" s="782"/>
      <c r="BL23" s="782"/>
      <c r="BM23" s="782"/>
      <c r="BN23" s="782"/>
      <c r="BO23" s="782"/>
      <c r="BP23" s="782"/>
      <c r="BQ23" s="782"/>
      <c r="BR23" s="782"/>
      <c r="BS23" s="782"/>
      <c r="BT23" s="782"/>
      <c r="BU23" s="782"/>
      <c r="BV23" s="782"/>
      <c r="BW23" s="782"/>
      <c r="BX23" s="782"/>
      <c r="BY23" s="782"/>
      <c r="BZ23" s="782"/>
      <c r="CA23" s="782"/>
      <c r="CB23" s="782"/>
      <c r="CC23" s="782"/>
      <c r="CD23" s="782"/>
      <c r="CE23" s="782"/>
      <c r="CF23" s="782"/>
      <c r="CG23" s="782"/>
      <c r="CH23" s="782"/>
      <c r="CI23" s="782"/>
      <c r="CJ23" s="782"/>
      <c r="CK23" s="782"/>
      <c r="CL23" s="782"/>
      <c r="CM23" s="782"/>
      <c r="CN23" s="782"/>
      <c r="CO23" s="782"/>
      <c r="CP23" s="782"/>
      <c r="CQ23" s="782"/>
      <c r="CR23" s="782"/>
      <c r="CS23" s="782"/>
      <c r="CT23" s="782"/>
      <c r="CU23" s="782"/>
      <c r="CV23" s="782"/>
      <c r="CW23" s="782"/>
      <c r="CX23" s="782"/>
      <c r="CY23" s="782"/>
      <c r="CZ23" s="782"/>
      <c r="DA23" s="782"/>
      <c r="DB23" s="782"/>
      <c r="DC23" s="782"/>
      <c r="DD23" s="782"/>
      <c r="DE23" s="782"/>
      <c r="DF23" s="782"/>
      <c r="DG23" s="782"/>
      <c r="DH23" s="782"/>
      <c r="DI23" s="782"/>
      <c r="DJ23" s="782"/>
      <c r="DK23" s="782"/>
      <c r="DL23" s="782"/>
      <c r="DM23" s="782"/>
      <c r="DN23" s="782"/>
      <c r="DO23" s="782"/>
      <c r="DP23" s="782"/>
      <c r="DQ23" s="782"/>
      <c r="DR23" s="782"/>
      <c r="DS23" s="782"/>
      <c r="DT23" s="782"/>
      <c r="DU23" s="782"/>
      <c r="DV23" s="782"/>
      <c r="DW23" s="782"/>
      <c r="DX23" s="782"/>
      <c r="DY23" s="782"/>
      <c r="DZ23" s="782"/>
      <c r="EA23" s="782"/>
      <c r="EB23" s="782"/>
      <c r="EC23" s="782"/>
      <c r="ED23" s="782"/>
      <c r="EE23" s="782"/>
      <c r="EF23" s="782"/>
      <c r="EG23" s="782"/>
      <c r="EH23" s="782"/>
      <c r="EI23" s="782"/>
      <c r="EJ23" s="782"/>
      <c r="EK23" s="782"/>
      <c r="EL23" s="782"/>
      <c r="EM23" s="782"/>
    </row>
    <row r="24" spans="1:143" ht="15.75" customHeight="1" x14ac:dyDescent="0.25">
      <c r="A24" s="782"/>
      <c r="B24" s="782"/>
      <c r="C24" s="782"/>
      <c r="D24" s="782"/>
      <c r="E24" s="782"/>
      <c r="F24" s="782"/>
      <c r="G24" s="782"/>
      <c r="H24" s="782"/>
      <c r="I24" s="782"/>
      <c r="J24" s="782"/>
      <c r="K24" s="782"/>
      <c r="L24" s="782"/>
      <c r="M24" s="782"/>
      <c r="N24" s="782"/>
      <c r="O24" s="782"/>
      <c r="P24" s="782"/>
      <c r="Q24" s="782"/>
      <c r="R24" s="782"/>
      <c r="S24" s="782"/>
      <c r="T24" s="782"/>
      <c r="U24" s="782"/>
      <c r="V24" s="782"/>
      <c r="W24" s="782"/>
      <c r="X24" s="782"/>
      <c r="Y24" s="782"/>
      <c r="Z24" s="782"/>
      <c r="AA24" s="782"/>
      <c r="AB24" s="782"/>
      <c r="AC24" s="782"/>
      <c r="AD24" s="782"/>
      <c r="AE24" s="782"/>
      <c r="AF24" s="782"/>
      <c r="AG24" s="782"/>
      <c r="AH24" s="782"/>
      <c r="AI24" s="782"/>
      <c r="AJ24" s="782"/>
      <c r="AK24" s="782"/>
      <c r="AL24" s="782"/>
      <c r="AM24" s="782"/>
      <c r="AN24" s="782"/>
      <c r="AO24" s="782"/>
      <c r="AP24" s="782"/>
      <c r="AQ24" s="782"/>
      <c r="AR24" s="782"/>
      <c r="AS24" s="782"/>
      <c r="AT24" s="782"/>
      <c r="AU24" s="782"/>
      <c r="AV24" s="782"/>
      <c r="AW24" s="782"/>
      <c r="AX24" s="782"/>
      <c r="AY24" s="782"/>
      <c r="AZ24" s="782"/>
      <c r="BA24" s="782"/>
      <c r="BB24" s="782"/>
      <c r="BC24" s="782"/>
      <c r="BD24" s="782"/>
      <c r="BE24" s="782"/>
      <c r="BF24" s="782"/>
      <c r="BG24" s="782"/>
      <c r="BH24" s="782"/>
      <c r="BI24" s="782"/>
      <c r="BJ24" s="782"/>
      <c r="BK24" s="782"/>
      <c r="BL24" s="782"/>
      <c r="BM24" s="782"/>
      <c r="BN24" s="782"/>
      <c r="BO24" s="782"/>
      <c r="BP24" s="782"/>
      <c r="BQ24" s="782"/>
      <c r="BR24" s="782"/>
      <c r="BS24" s="782"/>
      <c r="BT24" s="782"/>
      <c r="BU24" s="782"/>
      <c r="BV24" s="782"/>
      <c r="BW24" s="782"/>
      <c r="BX24" s="782"/>
      <c r="BY24" s="782"/>
      <c r="BZ24" s="782"/>
      <c r="CA24" s="782"/>
      <c r="CB24" s="782"/>
      <c r="CC24" s="782"/>
      <c r="CD24" s="782"/>
      <c r="CE24" s="782"/>
      <c r="CF24" s="782"/>
      <c r="CG24" s="782"/>
      <c r="CH24" s="782"/>
      <c r="CI24" s="782"/>
      <c r="CJ24" s="782"/>
      <c r="CK24" s="782"/>
      <c r="CL24" s="782"/>
      <c r="CM24" s="782"/>
      <c r="CN24" s="782"/>
      <c r="CO24" s="782"/>
      <c r="CP24" s="782"/>
      <c r="CQ24" s="782"/>
      <c r="CR24" s="782"/>
      <c r="CS24" s="782"/>
      <c r="CT24" s="782"/>
      <c r="CU24" s="782"/>
      <c r="CV24" s="782"/>
      <c r="CW24" s="782"/>
      <c r="CX24" s="782"/>
      <c r="CY24" s="782"/>
      <c r="CZ24" s="782"/>
      <c r="DA24" s="782"/>
      <c r="DB24" s="782"/>
      <c r="DC24" s="782"/>
      <c r="DD24" s="782"/>
      <c r="DE24" s="782"/>
      <c r="DF24" s="782"/>
      <c r="DG24" s="782"/>
      <c r="DH24" s="782"/>
      <c r="DI24" s="782"/>
      <c r="DJ24" s="782"/>
      <c r="DK24" s="782"/>
      <c r="DL24" s="782"/>
      <c r="DM24" s="782"/>
      <c r="DN24" s="782"/>
      <c r="DO24" s="782"/>
      <c r="DP24" s="782"/>
      <c r="DQ24" s="782"/>
      <c r="DR24" s="782"/>
      <c r="DS24" s="782"/>
      <c r="DT24" s="782"/>
      <c r="DU24" s="782"/>
      <c r="DV24" s="782"/>
      <c r="DW24" s="782"/>
      <c r="DX24" s="782"/>
      <c r="DY24" s="782"/>
      <c r="DZ24" s="782"/>
      <c r="EA24" s="782"/>
      <c r="EB24" s="782"/>
      <c r="EC24" s="782"/>
      <c r="ED24" s="782"/>
      <c r="EE24" s="782"/>
      <c r="EF24" s="782"/>
      <c r="EG24" s="782"/>
      <c r="EH24" s="782"/>
      <c r="EI24" s="782"/>
      <c r="EJ24" s="782"/>
      <c r="EK24" s="782"/>
      <c r="EL24" s="782"/>
      <c r="EM24" s="782"/>
    </row>
    <row r="25" spans="1:143" ht="15.75" customHeight="1" x14ac:dyDescent="0.25">
      <c r="A25" s="782"/>
      <c r="B25" s="782"/>
      <c r="C25" s="782"/>
      <c r="D25" s="782"/>
      <c r="E25" s="782"/>
      <c r="F25" s="782"/>
      <c r="G25" s="782"/>
      <c r="H25" s="782"/>
      <c r="I25" s="782"/>
      <c r="J25" s="782"/>
      <c r="K25" s="782"/>
      <c r="L25" s="782"/>
      <c r="M25" s="782"/>
      <c r="N25" s="782"/>
      <c r="O25" s="782"/>
      <c r="P25" s="782"/>
      <c r="Q25" s="782"/>
      <c r="R25" s="782"/>
      <c r="S25" s="782"/>
      <c r="T25" s="782"/>
      <c r="U25" s="782"/>
      <c r="V25" s="782"/>
      <c r="W25" s="782"/>
      <c r="X25" s="782"/>
      <c r="Y25" s="782"/>
      <c r="Z25" s="782"/>
      <c r="AA25" s="782"/>
      <c r="AB25" s="782"/>
      <c r="AC25" s="782"/>
      <c r="AD25" s="782"/>
      <c r="AE25" s="782"/>
      <c r="AF25" s="782"/>
      <c r="AG25" s="782"/>
      <c r="AH25" s="782"/>
      <c r="AI25" s="782"/>
      <c r="AJ25" s="782"/>
      <c r="AK25" s="782"/>
      <c r="AL25" s="782"/>
      <c r="AM25" s="782"/>
      <c r="AN25" s="782"/>
      <c r="AO25" s="782"/>
      <c r="AP25" s="782"/>
      <c r="AQ25" s="782"/>
      <c r="AR25" s="782"/>
      <c r="AS25" s="782"/>
      <c r="AT25" s="782"/>
      <c r="AU25" s="782"/>
      <c r="AV25" s="782"/>
      <c r="AW25" s="782"/>
      <c r="AX25" s="782"/>
      <c r="AY25" s="782"/>
      <c r="AZ25" s="782"/>
      <c r="BA25" s="782"/>
      <c r="BB25" s="782"/>
      <c r="BC25" s="782"/>
      <c r="BD25" s="782"/>
      <c r="BE25" s="782"/>
      <c r="BF25" s="782"/>
      <c r="BG25" s="782"/>
      <c r="BH25" s="782"/>
      <c r="BI25" s="782"/>
      <c r="BJ25" s="782"/>
      <c r="BK25" s="782"/>
      <c r="BL25" s="782"/>
      <c r="BM25" s="782"/>
      <c r="BN25" s="782"/>
      <c r="BO25" s="782"/>
      <c r="BP25" s="782"/>
      <c r="BQ25" s="782"/>
      <c r="BR25" s="782"/>
      <c r="BS25" s="782"/>
      <c r="BT25" s="782"/>
      <c r="BU25" s="782"/>
      <c r="BV25" s="782"/>
      <c r="BW25" s="782"/>
      <c r="BX25" s="782"/>
      <c r="BY25" s="782"/>
      <c r="BZ25" s="782"/>
      <c r="CA25" s="782"/>
      <c r="CB25" s="782"/>
      <c r="CC25" s="782"/>
      <c r="CD25" s="782"/>
      <c r="CE25" s="782"/>
      <c r="CF25" s="782"/>
      <c r="CG25" s="782"/>
      <c r="CH25" s="782"/>
      <c r="CI25" s="782"/>
      <c r="CJ25" s="782"/>
      <c r="CK25" s="782"/>
      <c r="CL25" s="782"/>
      <c r="CM25" s="782"/>
      <c r="CN25" s="782"/>
      <c r="CO25" s="782"/>
      <c r="CP25" s="782"/>
      <c r="CQ25" s="782"/>
      <c r="CR25" s="782"/>
      <c r="CS25" s="782"/>
      <c r="CT25" s="782"/>
      <c r="CU25" s="782"/>
      <c r="CV25" s="782"/>
      <c r="CW25" s="782"/>
      <c r="CX25" s="782"/>
      <c r="CY25" s="782"/>
      <c r="CZ25" s="782"/>
      <c r="DA25" s="782"/>
      <c r="DB25" s="782"/>
      <c r="DC25" s="782"/>
      <c r="DD25" s="782"/>
      <c r="DE25" s="782"/>
      <c r="DF25" s="782"/>
      <c r="DG25" s="782"/>
      <c r="DH25" s="782"/>
      <c r="DI25" s="782"/>
      <c r="DJ25" s="782"/>
      <c r="DK25" s="782"/>
      <c r="DL25" s="782"/>
      <c r="DM25" s="782"/>
      <c r="DN25" s="782"/>
      <c r="DO25" s="782"/>
      <c r="DP25" s="782"/>
      <c r="DQ25" s="782"/>
      <c r="DR25" s="782"/>
      <c r="DS25" s="782"/>
      <c r="DT25" s="782"/>
      <c r="DU25" s="782"/>
      <c r="DV25" s="782"/>
      <c r="DW25" s="782"/>
      <c r="DX25" s="782"/>
      <c r="DY25" s="782"/>
      <c r="DZ25" s="782"/>
      <c r="EA25" s="782"/>
      <c r="EB25" s="782"/>
      <c r="EC25" s="782"/>
      <c r="ED25" s="782"/>
      <c r="EE25" s="782"/>
      <c r="EF25" s="782"/>
      <c r="EG25" s="782"/>
      <c r="EH25" s="782"/>
      <c r="EI25" s="782"/>
      <c r="EJ25" s="782"/>
      <c r="EK25" s="782"/>
      <c r="EL25" s="782"/>
      <c r="EM25" s="782"/>
    </row>
    <row r="26" spans="1:143" ht="15.75" customHeight="1" x14ac:dyDescent="0.25">
      <c r="A26" s="782"/>
      <c r="B26" s="782"/>
      <c r="C26" s="782"/>
      <c r="D26" s="782"/>
      <c r="E26" s="782"/>
      <c r="F26" s="782"/>
      <c r="G26" s="782"/>
      <c r="H26" s="782"/>
      <c r="I26" s="782"/>
      <c r="J26" s="782"/>
      <c r="K26" s="782"/>
      <c r="L26" s="782"/>
      <c r="M26" s="782"/>
      <c r="N26" s="782"/>
      <c r="O26" s="782"/>
      <c r="P26" s="782"/>
      <c r="Q26" s="782"/>
      <c r="R26" s="782"/>
      <c r="S26" s="782"/>
      <c r="T26" s="782"/>
      <c r="U26" s="782"/>
      <c r="V26" s="782"/>
      <c r="W26" s="782"/>
      <c r="X26" s="782"/>
      <c r="Y26" s="782"/>
      <c r="Z26" s="782"/>
      <c r="AA26" s="782"/>
      <c r="AB26" s="782"/>
      <c r="AC26" s="782"/>
      <c r="AD26" s="782"/>
      <c r="AE26" s="782"/>
      <c r="AF26" s="782"/>
      <c r="AG26" s="782"/>
      <c r="AH26" s="782"/>
      <c r="AI26" s="782"/>
      <c r="AJ26" s="782"/>
      <c r="AK26" s="782"/>
      <c r="AL26" s="782"/>
      <c r="AM26" s="782"/>
      <c r="AN26" s="782"/>
      <c r="AO26" s="782"/>
      <c r="AP26" s="782"/>
      <c r="AQ26" s="782"/>
      <c r="AR26" s="782"/>
      <c r="AS26" s="782"/>
      <c r="AT26" s="782"/>
      <c r="AU26" s="782"/>
      <c r="AV26" s="782"/>
      <c r="AW26" s="782"/>
      <c r="AX26" s="782"/>
      <c r="AY26" s="782"/>
      <c r="AZ26" s="782"/>
      <c r="BA26" s="782"/>
      <c r="BB26" s="782"/>
      <c r="BC26" s="782"/>
      <c r="BD26" s="782"/>
      <c r="BE26" s="782"/>
      <c r="BF26" s="782"/>
      <c r="BG26" s="782"/>
      <c r="BH26" s="782"/>
      <c r="BI26" s="782"/>
      <c r="BJ26" s="782"/>
      <c r="BK26" s="782"/>
      <c r="BL26" s="782"/>
      <c r="BM26" s="782"/>
      <c r="BN26" s="782"/>
      <c r="BO26" s="782"/>
      <c r="BP26" s="782"/>
      <c r="BQ26" s="782"/>
      <c r="BR26" s="782"/>
      <c r="BS26" s="782"/>
      <c r="BT26" s="782"/>
      <c r="BU26" s="782"/>
      <c r="BV26" s="782"/>
      <c r="BW26" s="782"/>
      <c r="BX26" s="782"/>
      <c r="BY26" s="782"/>
      <c r="BZ26" s="782"/>
      <c r="CA26" s="782"/>
      <c r="CB26" s="782"/>
      <c r="CC26" s="782"/>
      <c r="CD26" s="782"/>
      <c r="CE26" s="782"/>
      <c r="CF26" s="782"/>
      <c r="CG26" s="782"/>
      <c r="CH26" s="782"/>
      <c r="CI26" s="782"/>
      <c r="CJ26" s="782"/>
      <c r="CK26" s="782"/>
      <c r="CL26" s="782"/>
      <c r="CM26" s="782"/>
      <c r="CN26" s="782"/>
      <c r="CO26" s="782"/>
      <c r="CP26" s="782"/>
      <c r="CQ26" s="782"/>
      <c r="CR26" s="782"/>
      <c r="CS26" s="782"/>
      <c r="CT26" s="782"/>
      <c r="CU26" s="782"/>
      <c r="CV26" s="782"/>
      <c r="CW26" s="782"/>
      <c r="CX26" s="782"/>
      <c r="CY26" s="782"/>
      <c r="CZ26" s="782"/>
      <c r="DA26" s="782"/>
      <c r="DB26" s="782"/>
      <c r="DC26" s="782"/>
      <c r="DD26" s="782"/>
      <c r="DE26" s="782"/>
      <c r="DF26" s="782"/>
      <c r="DG26" s="782"/>
      <c r="DH26" s="782"/>
      <c r="DI26" s="782"/>
      <c r="DJ26" s="782"/>
      <c r="DK26" s="782"/>
      <c r="DL26" s="782"/>
      <c r="DM26" s="782"/>
      <c r="DN26" s="782"/>
      <c r="DO26" s="782"/>
      <c r="DP26" s="782"/>
      <c r="DQ26" s="782"/>
      <c r="DR26" s="782"/>
      <c r="DS26" s="782"/>
      <c r="DT26" s="782"/>
      <c r="DU26" s="782"/>
      <c r="DV26" s="782"/>
      <c r="DW26" s="782"/>
      <c r="DX26" s="782"/>
      <c r="DY26" s="782"/>
      <c r="DZ26" s="782"/>
      <c r="EA26" s="782"/>
      <c r="EB26" s="782"/>
      <c r="EC26" s="782"/>
      <c r="ED26" s="782"/>
      <c r="EE26" s="782"/>
      <c r="EF26" s="782"/>
      <c r="EG26" s="782"/>
      <c r="EH26" s="782"/>
      <c r="EI26" s="782"/>
      <c r="EJ26" s="782"/>
      <c r="EK26" s="782"/>
      <c r="EL26" s="782"/>
      <c r="EM26" s="782"/>
    </row>
    <row r="27" spans="1:143" ht="15.75" customHeight="1" x14ac:dyDescent="0.25">
      <c r="A27" s="782"/>
      <c r="B27" s="782"/>
      <c r="C27" s="782"/>
      <c r="D27" s="782"/>
      <c r="E27" s="782"/>
      <c r="F27" s="782"/>
      <c r="G27" s="782"/>
      <c r="H27" s="782"/>
      <c r="I27" s="782"/>
      <c r="J27" s="782"/>
      <c r="K27" s="782"/>
      <c r="L27" s="782"/>
      <c r="M27" s="782"/>
      <c r="N27" s="782"/>
      <c r="O27" s="782"/>
      <c r="P27" s="782"/>
      <c r="Q27" s="782"/>
      <c r="R27" s="782"/>
      <c r="S27" s="782"/>
      <c r="T27" s="782"/>
      <c r="U27" s="782"/>
      <c r="V27" s="782"/>
      <c r="W27" s="782"/>
      <c r="X27" s="782"/>
      <c r="Y27" s="782"/>
      <c r="Z27" s="782"/>
      <c r="AA27" s="782"/>
      <c r="AB27" s="782"/>
      <c r="AC27" s="782"/>
      <c r="AD27" s="782"/>
      <c r="AE27" s="782"/>
      <c r="AF27" s="782"/>
      <c r="AG27" s="782"/>
      <c r="AH27" s="782"/>
      <c r="AI27" s="782"/>
      <c r="AJ27" s="782"/>
      <c r="AK27" s="782"/>
      <c r="AL27" s="782"/>
      <c r="AM27" s="782"/>
      <c r="AN27" s="782"/>
      <c r="AO27" s="782"/>
      <c r="AP27" s="782"/>
      <c r="AQ27" s="782"/>
      <c r="AR27" s="782"/>
      <c r="AS27" s="782"/>
      <c r="AT27" s="782"/>
      <c r="AU27" s="782"/>
      <c r="AV27" s="782"/>
      <c r="AW27" s="782"/>
      <c r="AX27" s="782"/>
      <c r="AY27" s="782"/>
      <c r="AZ27" s="782"/>
      <c r="BA27" s="782"/>
      <c r="BB27" s="782"/>
      <c r="BC27" s="782"/>
      <c r="BD27" s="782"/>
      <c r="BE27" s="782"/>
      <c r="BF27" s="782"/>
      <c r="BG27" s="782"/>
      <c r="BH27" s="782"/>
      <c r="BI27" s="782"/>
      <c r="BJ27" s="782"/>
      <c r="BK27" s="782"/>
      <c r="BL27" s="782"/>
      <c r="BM27" s="782"/>
      <c r="BN27" s="782"/>
      <c r="BO27" s="782"/>
      <c r="BP27" s="782"/>
      <c r="BQ27" s="782"/>
      <c r="BR27" s="782"/>
      <c r="BS27" s="782"/>
      <c r="BT27" s="782"/>
      <c r="BU27" s="782"/>
      <c r="BV27" s="782"/>
      <c r="BW27" s="782"/>
      <c r="BX27" s="782"/>
      <c r="BY27" s="782"/>
      <c r="BZ27" s="782"/>
      <c r="CA27" s="782"/>
      <c r="CB27" s="782"/>
      <c r="CC27" s="782"/>
      <c r="CD27" s="782"/>
      <c r="CE27" s="782"/>
      <c r="CF27" s="782"/>
      <c r="CG27" s="782"/>
      <c r="CH27" s="782"/>
      <c r="CI27" s="782"/>
      <c r="CJ27" s="782"/>
      <c r="CK27" s="782"/>
      <c r="CL27" s="782"/>
      <c r="CM27" s="782"/>
      <c r="CN27" s="782"/>
      <c r="CO27" s="782"/>
      <c r="CP27" s="782"/>
      <c r="CQ27" s="782"/>
      <c r="CR27" s="782"/>
      <c r="CS27" s="782"/>
      <c r="CT27" s="782"/>
      <c r="CU27" s="782"/>
      <c r="CV27" s="782"/>
      <c r="CW27" s="782"/>
      <c r="CX27" s="782"/>
      <c r="CY27" s="782"/>
      <c r="CZ27" s="782"/>
      <c r="DA27" s="782"/>
      <c r="DB27" s="782"/>
      <c r="DC27" s="782"/>
      <c r="DD27" s="782"/>
      <c r="DE27" s="782"/>
      <c r="DF27" s="782"/>
      <c r="DG27" s="782"/>
      <c r="DH27" s="782"/>
      <c r="DI27" s="782"/>
      <c r="DJ27" s="782"/>
      <c r="DK27" s="782"/>
      <c r="DL27" s="782"/>
      <c r="DM27" s="782"/>
      <c r="DN27" s="782"/>
      <c r="DO27" s="782"/>
      <c r="DP27" s="782"/>
      <c r="DQ27" s="782"/>
      <c r="DR27" s="782"/>
      <c r="DS27" s="782"/>
      <c r="DT27" s="782"/>
      <c r="DU27" s="782"/>
      <c r="DV27" s="782"/>
      <c r="DW27" s="782"/>
      <c r="DX27" s="782"/>
      <c r="DY27" s="782"/>
      <c r="DZ27" s="782"/>
      <c r="EA27" s="782"/>
      <c r="EB27" s="782"/>
      <c r="EC27" s="782"/>
      <c r="ED27" s="782"/>
      <c r="EE27" s="782"/>
      <c r="EF27" s="782"/>
      <c r="EG27" s="782"/>
      <c r="EH27" s="782"/>
      <c r="EI27" s="782"/>
      <c r="EJ27" s="782"/>
      <c r="EK27" s="782"/>
      <c r="EL27" s="782"/>
      <c r="EM27" s="782"/>
    </row>
    <row r="28" spans="1:143" ht="15.75" customHeight="1" x14ac:dyDescent="0.25">
      <c r="A28" s="782"/>
      <c r="B28" s="782"/>
      <c r="C28" s="782"/>
      <c r="D28" s="782"/>
      <c r="E28" s="782"/>
      <c r="F28" s="782"/>
      <c r="G28" s="782"/>
      <c r="H28" s="782"/>
      <c r="I28" s="782"/>
      <c r="J28" s="782"/>
      <c r="K28" s="782"/>
      <c r="L28" s="782"/>
      <c r="M28" s="782"/>
      <c r="N28" s="782"/>
      <c r="O28" s="782"/>
      <c r="P28" s="782"/>
      <c r="Q28" s="782"/>
      <c r="R28" s="782"/>
      <c r="S28" s="782"/>
      <c r="T28" s="782"/>
      <c r="U28" s="782"/>
      <c r="V28" s="782"/>
      <c r="W28" s="782"/>
      <c r="X28" s="782"/>
      <c r="Y28" s="782"/>
      <c r="Z28" s="782"/>
      <c r="AA28" s="782"/>
      <c r="AB28" s="782"/>
      <c r="AC28" s="782"/>
      <c r="AD28" s="782"/>
      <c r="AE28" s="782"/>
      <c r="AF28" s="782"/>
      <c r="AG28" s="782"/>
      <c r="AH28" s="782"/>
      <c r="AI28" s="782"/>
      <c r="AJ28" s="782"/>
      <c r="AK28" s="782"/>
      <c r="AL28" s="782"/>
      <c r="AM28" s="782"/>
      <c r="AN28" s="782"/>
      <c r="AO28" s="782"/>
      <c r="AP28" s="782"/>
      <c r="AQ28" s="782"/>
      <c r="AR28" s="782"/>
      <c r="AS28" s="782"/>
      <c r="AT28" s="782"/>
      <c r="AU28" s="782"/>
      <c r="AV28" s="782"/>
      <c r="AW28" s="782"/>
      <c r="AX28" s="782"/>
      <c r="AY28" s="782"/>
      <c r="AZ28" s="782"/>
      <c r="BA28" s="782"/>
      <c r="BB28" s="782"/>
      <c r="BC28" s="782"/>
      <c r="BD28" s="782"/>
      <c r="BE28" s="782"/>
      <c r="BF28" s="782"/>
      <c r="BG28" s="782"/>
      <c r="BH28" s="782"/>
      <c r="BI28" s="782"/>
      <c r="BJ28" s="782"/>
      <c r="BK28" s="782"/>
      <c r="BL28" s="782"/>
      <c r="BM28" s="782"/>
      <c r="BN28" s="782"/>
      <c r="BO28" s="782"/>
      <c r="BP28" s="782"/>
      <c r="BQ28" s="782"/>
      <c r="BR28" s="782"/>
      <c r="BS28" s="782"/>
      <c r="BT28" s="782"/>
      <c r="BU28" s="782"/>
      <c r="BV28" s="782"/>
      <c r="BW28" s="782"/>
      <c r="BX28" s="782"/>
      <c r="BY28" s="782"/>
      <c r="BZ28" s="782"/>
      <c r="CA28" s="782"/>
      <c r="CB28" s="782"/>
      <c r="CC28" s="782"/>
      <c r="CD28" s="782"/>
      <c r="CE28" s="782"/>
      <c r="CF28" s="782"/>
      <c r="CG28" s="782"/>
      <c r="CH28" s="782"/>
      <c r="CI28" s="782"/>
      <c r="CJ28" s="782"/>
      <c r="CK28" s="782"/>
      <c r="CL28" s="782"/>
      <c r="CM28" s="782"/>
      <c r="CN28" s="782"/>
      <c r="CO28" s="782"/>
      <c r="CP28" s="782"/>
      <c r="CQ28" s="782"/>
      <c r="CR28" s="782"/>
      <c r="CS28" s="782"/>
      <c r="CT28" s="782"/>
      <c r="CU28" s="782"/>
      <c r="CV28" s="782"/>
      <c r="CW28" s="782"/>
      <c r="CX28" s="782"/>
      <c r="CY28" s="782"/>
      <c r="CZ28" s="782"/>
      <c r="DA28" s="782"/>
      <c r="DB28" s="782"/>
      <c r="DC28" s="782"/>
      <c r="DD28" s="782"/>
      <c r="DE28" s="782"/>
      <c r="DF28" s="782"/>
      <c r="DG28" s="782"/>
      <c r="DH28" s="782"/>
      <c r="DI28" s="782"/>
      <c r="DJ28" s="782"/>
      <c r="DK28" s="782"/>
      <c r="DL28" s="782"/>
      <c r="DM28" s="782"/>
      <c r="DN28" s="782"/>
      <c r="DO28" s="782"/>
      <c r="DP28" s="782"/>
      <c r="DQ28" s="782"/>
      <c r="DR28" s="782"/>
      <c r="DS28" s="782"/>
      <c r="DT28" s="782"/>
      <c r="DU28" s="782"/>
      <c r="DV28" s="782"/>
      <c r="DW28" s="782"/>
      <c r="DX28" s="782"/>
      <c r="DY28" s="782"/>
      <c r="DZ28" s="782"/>
      <c r="EA28" s="782"/>
      <c r="EB28" s="782"/>
      <c r="EC28" s="782"/>
      <c r="ED28" s="782"/>
      <c r="EE28" s="782"/>
      <c r="EF28" s="782"/>
      <c r="EG28" s="782"/>
      <c r="EH28" s="782"/>
      <c r="EI28" s="782"/>
      <c r="EJ28" s="782"/>
      <c r="EK28" s="782"/>
      <c r="EL28" s="782"/>
      <c r="EM28" s="782"/>
    </row>
    <row r="29" spans="1:143" ht="15" x14ac:dyDescent="0.25">
      <c r="A29" s="782"/>
      <c r="B29" s="782"/>
      <c r="C29" s="782"/>
      <c r="D29" s="782"/>
      <c r="E29" s="782"/>
      <c r="F29" s="782"/>
      <c r="G29" s="782"/>
      <c r="H29" s="782"/>
      <c r="I29" s="782"/>
      <c r="J29" s="782"/>
      <c r="K29" s="782"/>
      <c r="L29" s="782"/>
      <c r="M29" s="782"/>
      <c r="N29" s="782"/>
      <c r="O29" s="782"/>
      <c r="P29" s="782"/>
      <c r="Q29" s="782"/>
      <c r="R29" s="782"/>
      <c r="S29" s="782"/>
      <c r="T29" s="782"/>
      <c r="U29" s="782"/>
      <c r="V29" s="782"/>
      <c r="W29" s="782"/>
      <c r="X29" s="782"/>
      <c r="Y29" s="782"/>
      <c r="Z29" s="782"/>
      <c r="AA29" s="782"/>
      <c r="AB29" s="782"/>
      <c r="AC29" s="782"/>
      <c r="AD29" s="782"/>
      <c r="AE29" s="782"/>
      <c r="AF29" s="782"/>
      <c r="AG29" s="782"/>
      <c r="AH29" s="782"/>
      <c r="AI29" s="782"/>
      <c r="AJ29" s="782"/>
      <c r="AK29" s="782"/>
      <c r="AL29" s="782"/>
      <c r="AM29" s="782"/>
      <c r="AN29" s="782"/>
      <c r="AO29" s="782"/>
      <c r="AP29" s="782"/>
      <c r="AQ29" s="782"/>
      <c r="AR29" s="782"/>
      <c r="AS29" s="782"/>
      <c r="AT29" s="782"/>
      <c r="AU29" s="782"/>
      <c r="AV29" s="782"/>
      <c r="AW29" s="782"/>
      <c r="AX29" s="782"/>
      <c r="AY29" s="782"/>
      <c r="AZ29" s="782"/>
      <c r="BA29" s="782"/>
      <c r="BB29" s="782"/>
      <c r="BC29" s="782"/>
      <c r="BD29" s="782"/>
      <c r="BE29" s="782"/>
      <c r="BF29" s="782"/>
      <c r="BG29" s="782"/>
      <c r="BH29" s="782"/>
      <c r="BI29" s="782"/>
      <c r="BJ29" s="782"/>
      <c r="BK29" s="782"/>
      <c r="BL29" s="782"/>
      <c r="BM29" s="782"/>
      <c r="BN29" s="782"/>
      <c r="BO29" s="782"/>
      <c r="BP29" s="782"/>
      <c r="BQ29" s="782"/>
      <c r="BR29" s="782"/>
      <c r="BS29" s="782"/>
      <c r="BT29" s="782"/>
      <c r="BU29" s="782"/>
      <c r="BV29" s="782"/>
      <c r="BW29" s="782"/>
      <c r="BX29" s="782"/>
      <c r="BY29" s="782"/>
      <c r="BZ29" s="782"/>
      <c r="CA29" s="782"/>
      <c r="CB29" s="782"/>
      <c r="CC29" s="782"/>
      <c r="CD29" s="782"/>
      <c r="CE29" s="782"/>
      <c r="CF29" s="782"/>
      <c r="CG29" s="782"/>
      <c r="CH29" s="782"/>
      <c r="CI29" s="782"/>
      <c r="CJ29" s="782"/>
      <c r="CK29" s="782"/>
      <c r="CL29" s="782"/>
      <c r="CM29" s="782"/>
      <c r="CN29" s="782"/>
      <c r="CO29" s="782"/>
      <c r="CP29" s="782"/>
      <c r="CQ29" s="782"/>
      <c r="CR29" s="782"/>
      <c r="CS29" s="782"/>
      <c r="CT29" s="782"/>
      <c r="CU29" s="782"/>
      <c r="CV29" s="782"/>
      <c r="CW29" s="782"/>
      <c r="CX29" s="782"/>
      <c r="CY29" s="782"/>
      <c r="CZ29" s="782"/>
      <c r="DA29" s="782"/>
      <c r="DB29" s="782"/>
      <c r="DC29" s="782"/>
      <c r="DD29" s="782"/>
      <c r="DE29" s="782"/>
      <c r="DF29" s="782"/>
      <c r="DG29" s="782"/>
      <c r="DH29" s="782"/>
      <c r="DI29" s="782"/>
      <c r="DJ29" s="782"/>
      <c r="DK29" s="782"/>
      <c r="DL29" s="782"/>
      <c r="DM29" s="782"/>
      <c r="DN29" s="782"/>
      <c r="DO29" s="782"/>
      <c r="DP29" s="782"/>
      <c r="DQ29" s="782"/>
      <c r="DR29" s="782"/>
      <c r="DS29" s="782"/>
      <c r="DT29" s="782"/>
      <c r="DU29" s="782"/>
      <c r="DV29" s="782"/>
      <c r="DW29" s="782"/>
      <c r="DX29" s="782"/>
      <c r="DY29" s="782"/>
      <c r="DZ29" s="782"/>
      <c r="EA29" s="782"/>
      <c r="EB29" s="782"/>
      <c r="EC29" s="782"/>
      <c r="ED29" s="782"/>
      <c r="EE29" s="782"/>
      <c r="EF29" s="782"/>
      <c r="EG29" s="782"/>
      <c r="EH29" s="782"/>
      <c r="EI29" s="782"/>
      <c r="EJ29" s="782"/>
      <c r="EK29" s="782"/>
      <c r="EL29" s="782"/>
      <c r="EM29" s="782"/>
    </row>
    <row r="30" spans="1:143" ht="15.75" customHeight="1" x14ac:dyDescent="0.25">
      <c r="A30" s="782"/>
      <c r="B30" s="782"/>
      <c r="C30" s="782"/>
      <c r="D30" s="782"/>
      <c r="E30" s="782"/>
      <c r="F30" s="782"/>
      <c r="G30" s="782"/>
      <c r="H30" s="782"/>
      <c r="I30" s="782"/>
      <c r="J30" s="782"/>
      <c r="K30" s="782"/>
      <c r="L30" s="782"/>
      <c r="M30" s="782"/>
      <c r="N30" s="782"/>
      <c r="O30" s="782"/>
      <c r="P30" s="782"/>
      <c r="Q30" s="782"/>
      <c r="R30" s="782"/>
      <c r="S30" s="782"/>
      <c r="T30" s="782"/>
      <c r="U30" s="782"/>
      <c r="V30" s="782"/>
      <c r="W30" s="782"/>
      <c r="X30" s="782"/>
      <c r="Y30" s="782"/>
      <c r="Z30" s="782"/>
      <c r="AA30" s="782"/>
      <c r="AB30" s="782"/>
      <c r="AC30" s="782"/>
      <c r="AD30" s="782"/>
      <c r="AE30" s="782"/>
      <c r="AF30" s="782"/>
      <c r="AG30" s="782"/>
      <c r="AH30" s="782"/>
      <c r="AI30" s="782"/>
      <c r="AJ30" s="782"/>
      <c r="AK30" s="782"/>
      <c r="AL30" s="782"/>
      <c r="AM30" s="782"/>
      <c r="AN30" s="782"/>
      <c r="AO30" s="782"/>
      <c r="AP30" s="782"/>
      <c r="AQ30" s="782"/>
      <c r="AR30" s="782"/>
      <c r="AS30" s="782"/>
      <c r="AT30" s="782"/>
      <c r="AU30" s="782"/>
      <c r="AV30" s="782"/>
      <c r="AW30" s="782"/>
      <c r="AX30" s="782"/>
      <c r="AY30" s="782"/>
      <c r="AZ30" s="782"/>
      <c r="BA30" s="782"/>
      <c r="BB30" s="782"/>
      <c r="BC30" s="782"/>
      <c r="BD30" s="782"/>
      <c r="BE30" s="782"/>
      <c r="BF30" s="782"/>
      <c r="BG30" s="782"/>
      <c r="BH30" s="782"/>
      <c r="BI30" s="782"/>
      <c r="BJ30" s="782"/>
      <c r="BK30" s="782"/>
      <c r="BL30" s="782"/>
      <c r="BM30" s="782"/>
      <c r="BN30" s="782"/>
      <c r="BO30" s="782"/>
      <c r="BP30" s="782"/>
      <c r="BQ30" s="782"/>
      <c r="BR30" s="782"/>
      <c r="BS30" s="782"/>
      <c r="BT30" s="782"/>
      <c r="BU30" s="782"/>
      <c r="BV30" s="782"/>
      <c r="BW30" s="782"/>
      <c r="BX30" s="782"/>
      <c r="BY30" s="782"/>
      <c r="BZ30" s="782"/>
      <c r="CA30" s="782"/>
      <c r="CB30" s="782"/>
      <c r="CC30" s="782"/>
      <c r="CD30" s="782"/>
      <c r="CE30" s="782"/>
      <c r="CF30" s="782"/>
      <c r="CG30" s="782"/>
      <c r="CH30" s="782"/>
      <c r="CI30" s="782"/>
      <c r="CJ30" s="782"/>
      <c r="CK30" s="782"/>
      <c r="CL30" s="782"/>
      <c r="CM30" s="782"/>
      <c r="CN30" s="782"/>
      <c r="CO30" s="782"/>
      <c r="CP30" s="782"/>
      <c r="CQ30" s="782"/>
      <c r="CR30" s="782"/>
      <c r="CS30" s="782"/>
      <c r="CT30" s="782"/>
      <c r="CU30" s="782"/>
      <c r="CV30" s="782"/>
      <c r="CW30" s="782"/>
      <c r="CX30" s="782"/>
      <c r="CY30" s="782"/>
      <c r="CZ30" s="782"/>
      <c r="DA30" s="782"/>
      <c r="DB30" s="782"/>
      <c r="DC30" s="782"/>
      <c r="DD30" s="782"/>
      <c r="DE30" s="782"/>
      <c r="DF30" s="782"/>
      <c r="DG30" s="782"/>
      <c r="DH30" s="782"/>
      <c r="DI30" s="782"/>
      <c r="DJ30" s="782"/>
      <c r="DK30" s="782"/>
      <c r="DL30" s="782"/>
      <c r="DM30" s="782"/>
      <c r="DN30" s="782"/>
      <c r="DO30" s="782"/>
      <c r="DP30" s="782"/>
      <c r="DQ30" s="782"/>
      <c r="DR30" s="782"/>
      <c r="DS30" s="782"/>
      <c r="DT30" s="782"/>
      <c r="DU30" s="782"/>
      <c r="DV30" s="782"/>
      <c r="DW30" s="782"/>
      <c r="DX30" s="782"/>
      <c r="DY30" s="782"/>
      <c r="DZ30" s="782"/>
      <c r="EA30" s="782"/>
      <c r="EB30" s="782"/>
      <c r="EC30" s="782"/>
      <c r="ED30" s="782"/>
      <c r="EE30" s="782"/>
      <c r="EF30" s="782"/>
      <c r="EG30" s="782"/>
      <c r="EH30" s="782"/>
      <c r="EI30" s="782"/>
      <c r="EJ30" s="782"/>
      <c r="EK30" s="782"/>
      <c r="EL30" s="782"/>
      <c r="EM30" s="782"/>
    </row>
    <row r="31" spans="1:143" ht="15.75" customHeight="1" x14ac:dyDescent="0.25">
      <c r="A31" s="782"/>
      <c r="B31" s="782"/>
      <c r="C31" s="782"/>
      <c r="D31" s="782"/>
      <c r="E31" s="782"/>
      <c r="F31" s="782"/>
      <c r="G31" s="782"/>
      <c r="H31" s="782"/>
      <c r="I31" s="782"/>
      <c r="J31" s="782"/>
      <c r="K31" s="782"/>
      <c r="L31" s="782"/>
      <c r="M31" s="782"/>
      <c r="N31" s="782"/>
      <c r="O31" s="782"/>
      <c r="P31" s="782"/>
      <c r="Q31" s="782"/>
      <c r="R31" s="782"/>
      <c r="S31" s="782"/>
      <c r="T31" s="782"/>
      <c r="U31" s="782"/>
      <c r="V31" s="782"/>
      <c r="W31" s="782"/>
      <c r="X31" s="782"/>
      <c r="Y31" s="782"/>
      <c r="Z31" s="782"/>
      <c r="AA31" s="782"/>
      <c r="AB31" s="782"/>
      <c r="AC31" s="782"/>
      <c r="AD31" s="782"/>
      <c r="AE31" s="782"/>
      <c r="AF31" s="782"/>
      <c r="AG31" s="782"/>
      <c r="AH31" s="782"/>
      <c r="AI31" s="782"/>
      <c r="AJ31" s="782"/>
      <c r="AK31" s="782"/>
      <c r="AL31" s="782"/>
      <c r="AM31" s="782"/>
      <c r="AN31" s="782"/>
      <c r="AO31" s="782"/>
      <c r="AP31" s="782"/>
      <c r="AQ31" s="782"/>
      <c r="AR31" s="782"/>
      <c r="AS31" s="782"/>
      <c r="AT31" s="782"/>
      <c r="AU31" s="782"/>
      <c r="AV31" s="782"/>
      <c r="AW31" s="782"/>
      <c r="AX31" s="782"/>
      <c r="AY31" s="782"/>
      <c r="AZ31" s="782"/>
      <c r="BA31" s="782"/>
      <c r="BB31" s="782"/>
      <c r="BC31" s="782"/>
      <c r="BD31" s="782"/>
      <c r="BE31" s="782"/>
      <c r="BF31" s="782"/>
      <c r="BG31" s="782"/>
      <c r="BH31" s="782"/>
      <c r="BI31" s="782"/>
      <c r="BJ31" s="782"/>
      <c r="BK31" s="782"/>
      <c r="BL31" s="782"/>
      <c r="BM31" s="782"/>
      <c r="BN31" s="782"/>
      <c r="BO31" s="782"/>
      <c r="BP31" s="782"/>
      <c r="BQ31" s="782"/>
      <c r="BR31" s="782"/>
      <c r="BS31" s="782"/>
      <c r="BT31" s="782"/>
      <c r="BU31" s="782"/>
      <c r="BV31" s="782"/>
      <c r="BW31" s="782"/>
      <c r="BX31" s="782"/>
      <c r="BY31" s="782"/>
      <c r="BZ31" s="782"/>
      <c r="CA31" s="782"/>
      <c r="CB31" s="782"/>
      <c r="CC31" s="782"/>
      <c r="CD31" s="782"/>
      <c r="CE31" s="782"/>
      <c r="CF31" s="782"/>
      <c r="CG31" s="782"/>
      <c r="CH31" s="782"/>
      <c r="CI31" s="782"/>
      <c r="CJ31" s="782"/>
      <c r="CK31" s="782"/>
      <c r="CL31" s="782"/>
      <c r="CM31" s="782"/>
      <c r="CN31" s="782"/>
      <c r="CO31" s="782"/>
      <c r="CP31" s="782"/>
      <c r="CQ31" s="782"/>
      <c r="CR31" s="782"/>
      <c r="CS31" s="782"/>
      <c r="CT31" s="782"/>
      <c r="CU31" s="782"/>
      <c r="CV31" s="782"/>
      <c r="CW31" s="782"/>
      <c r="CX31" s="782"/>
      <c r="CY31" s="782"/>
      <c r="CZ31" s="782"/>
      <c r="DA31" s="782"/>
      <c r="DB31" s="782"/>
      <c r="DC31" s="782"/>
      <c r="DD31" s="782"/>
      <c r="DE31" s="782"/>
      <c r="DF31" s="782"/>
      <c r="DG31" s="782"/>
      <c r="DH31" s="782"/>
      <c r="DI31" s="782"/>
      <c r="DJ31" s="782"/>
      <c r="DK31" s="782"/>
      <c r="DL31" s="782"/>
      <c r="DM31" s="782"/>
      <c r="DN31" s="782"/>
      <c r="DO31" s="782"/>
      <c r="DP31" s="782"/>
      <c r="DQ31" s="782"/>
      <c r="DR31" s="782"/>
      <c r="DS31" s="782"/>
      <c r="DT31" s="782"/>
      <c r="DU31" s="782"/>
      <c r="DV31" s="782"/>
      <c r="DW31" s="782"/>
      <c r="DX31" s="782"/>
      <c r="DY31" s="782"/>
      <c r="DZ31" s="782"/>
      <c r="EA31" s="782"/>
      <c r="EB31" s="782"/>
      <c r="EC31" s="782"/>
      <c r="ED31" s="782"/>
      <c r="EE31" s="782"/>
      <c r="EF31" s="782"/>
      <c r="EG31" s="782"/>
      <c r="EH31" s="782"/>
      <c r="EI31" s="782"/>
      <c r="EJ31" s="782"/>
      <c r="EK31" s="782"/>
      <c r="EL31" s="782"/>
      <c r="EM31" s="782"/>
    </row>
    <row r="32" spans="1:143" ht="15" x14ac:dyDescent="0.25">
      <c r="A32" s="782"/>
      <c r="B32" s="782"/>
      <c r="C32" s="782"/>
      <c r="D32" s="782"/>
      <c r="E32" s="782"/>
      <c r="F32" s="782"/>
      <c r="G32" s="782"/>
      <c r="H32" s="782"/>
      <c r="I32" s="782"/>
      <c r="J32" s="782"/>
      <c r="K32" s="782"/>
      <c r="L32" s="782"/>
      <c r="M32" s="782"/>
      <c r="N32" s="782"/>
      <c r="O32" s="782"/>
      <c r="P32" s="782"/>
      <c r="Q32" s="782"/>
      <c r="R32" s="782"/>
      <c r="S32" s="782"/>
      <c r="T32" s="782"/>
      <c r="U32" s="782"/>
      <c r="V32" s="782"/>
      <c r="W32" s="782"/>
      <c r="X32" s="782"/>
      <c r="Y32" s="782"/>
      <c r="Z32" s="782"/>
      <c r="AA32" s="782"/>
      <c r="AB32" s="782"/>
      <c r="AC32" s="782"/>
      <c r="AD32" s="782"/>
      <c r="AE32" s="782"/>
      <c r="AF32" s="782"/>
      <c r="AG32" s="782"/>
      <c r="AH32" s="782"/>
      <c r="AI32" s="782"/>
      <c r="AJ32" s="782"/>
      <c r="AK32" s="782"/>
      <c r="AL32" s="782"/>
      <c r="AM32" s="782"/>
      <c r="AN32" s="782"/>
      <c r="AO32" s="782"/>
      <c r="AP32" s="782"/>
      <c r="AQ32" s="782"/>
      <c r="AR32" s="782"/>
      <c r="AS32" s="782"/>
      <c r="AT32" s="782"/>
      <c r="AU32" s="782"/>
      <c r="AV32" s="782"/>
      <c r="AW32" s="782"/>
      <c r="AX32" s="782"/>
      <c r="AY32" s="782"/>
      <c r="AZ32" s="782"/>
      <c r="BA32" s="782"/>
      <c r="BB32" s="782"/>
      <c r="BC32" s="782"/>
      <c r="BD32" s="782"/>
      <c r="BE32" s="782"/>
      <c r="BF32" s="782"/>
      <c r="BG32" s="782"/>
      <c r="BH32" s="782"/>
      <c r="BI32" s="782"/>
      <c r="BJ32" s="782"/>
      <c r="BK32" s="782"/>
      <c r="BL32" s="782"/>
      <c r="BM32" s="782"/>
      <c r="BN32" s="782"/>
      <c r="BO32" s="782"/>
      <c r="BP32" s="782"/>
      <c r="BQ32" s="782"/>
      <c r="BR32" s="782"/>
      <c r="BS32" s="782"/>
      <c r="BT32" s="782"/>
      <c r="BU32" s="782"/>
      <c r="BV32" s="782"/>
      <c r="BW32" s="782"/>
      <c r="BX32" s="782"/>
      <c r="BY32" s="782"/>
      <c r="BZ32" s="782"/>
      <c r="CA32" s="782"/>
      <c r="CB32" s="782"/>
      <c r="CC32" s="782"/>
      <c r="CD32" s="782"/>
      <c r="CE32" s="782"/>
      <c r="CF32" s="782"/>
      <c r="CG32" s="782"/>
      <c r="CH32" s="782"/>
      <c r="CI32" s="782"/>
      <c r="CJ32" s="782"/>
      <c r="CK32" s="782"/>
      <c r="CL32" s="782"/>
      <c r="CM32" s="782"/>
      <c r="CN32" s="782"/>
      <c r="CO32" s="782"/>
      <c r="CP32" s="782"/>
      <c r="CQ32" s="782"/>
      <c r="CR32" s="782"/>
      <c r="CS32" s="782"/>
      <c r="CT32" s="782"/>
      <c r="CU32" s="782"/>
      <c r="CV32" s="782"/>
      <c r="CW32" s="782"/>
      <c r="CX32" s="782"/>
      <c r="CY32" s="782"/>
      <c r="CZ32" s="782"/>
      <c r="DA32" s="782"/>
      <c r="DB32" s="782"/>
      <c r="DC32" s="782"/>
      <c r="DD32" s="782"/>
      <c r="DE32" s="782"/>
      <c r="DF32" s="782"/>
      <c r="DG32" s="782"/>
      <c r="DH32" s="782"/>
      <c r="DI32" s="782"/>
      <c r="DJ32" s="782"/>
      <c r="DK32" s="782"/>
      <c r="DL32" s="782"/>
      <c r="DM32" s="782"/>
      <c r="DN32" s="782"/>
      <c r="DO32" s="782"/>
      <c r="DP32" s="782"/>
      <c r="DQ32" s="782"/>
      <c r="DR32" s="782"/>
      <c r="DS32" s="782"/>
      <c r="DT32" s="782"/>
      <c r="DU32" s="782"/>
      <c r="DV32" s="782"/>
      <c r="DW32" s="782"/>
      <c r="DX32" s="782"/>
      <c r="DY32" s="782"/>
      <c r="DZ32" s="782"/>
      <c r="EA32" s="782"/>
      <c r="EB32" s="782"/>
      <c r="EC32" s="782"/>
      <c r="ED32" s="782"/>
      <c r="EE32" s="782"/>
      <c r="EF32" s="782"/>
      <c r="EG32" s="782"/>
      <c r="EH32" s="782"/>
      <c r="EI32" s="782"/>
      <c r="EJ32" s="782"/>
      <c r="EK32" s="782"/>
      <c r="EL32" s="782"/>
      <c r="EM32" s="782"/>
    </row>
    <row r="33" spans="1:143" ht="15" x14ac:dyDescent="0.25">
      <c r="A33" s="782"/>
      <c r="B33" s="782"/>
      <c r="C33" s="782"/>
      <c r="D33" s="782"/>
      <c r="E33" s="782"/>
      <c r="F33" s="782"/>
      <c r="G33" s="782"/>
      <c r="H33" s="782"/>
      <c r="I33" s="782"/>
      <c r="J33" s="782"/>
      <c r="K33" s="782"/>
      <c r="L33" s="782"/>
      <c r="M33" s="782"/>
      <c r="N33" s="782"/>
      <c r="O33" s="782"/>
      <c r="P33" s="782"/>
      <c r="Q33" s="782"/>
      <c r="R33" s="782"/>
      <c r="S33" s="782"/>
      <c r="T33" s="782"/>
      <c r="U33" s="782"/>
      <c r="V33" s="782"/>
      <c r="W33" s="782"/>
      <c r="X33" s="782"/>
      <c r="Y33" s="782"/>
      <c r="Z33" s="782"/>
      <c r="AA33" s="782"/>
      <c r="AB33" s="782"/>
      <c r="AC33" s="782"/>
      <c r="AD33" s="782"/>
      <c r="AE33" s="782"/>
      <c r="AF33" s="782"/>
      <c r="AG33" s="782"/>
      <c r="AH33" s="782"/>
      <c r="AI33" s="782"/>
      <c r="AJ33" s="782"/>
      <c r="AK33" s="782"/>
      <c r="AL33" s="782"/>
      <c r="AM33" s="782"/>
      <c r="AN33" s="782"/>
      <c r="AO33" s="782"/>
      <c r="AP33" s="782"/>
      <c r="AQ33" s="782"/>
      <c r="AR33" s="782"/>
      <c r="AS33" s="782"/>
      <c r="AT33" s="782"/>
      <c r="AU33" s="782"/>
      <c r="AV33" s="782"/>
      <c r="AW33" s="782"/>
      <c r="AX33" s="782"/>
      <c r="AY33" s="782"/>
      <c r="AZ33" s="782"/>
      <c r="BA33" s="782"/>
      <c r="BB33" s="782"/>
      <c r="BC33" s="782"/>
      <c r="BD33" s="782"/>
      <c r="BE33" s="782"/>
      <c r="BF33" s="782"/>
      <c r="BG33" s="782"/>
      <c r="BH33" s="782"/>
      <c r="BI33" s="782"/>
      <c r="BJ33" s="782"/>
      <c r="BK33" s="782"/>
      <c r="BL33" s="782"/>
      <c r="BM33" s="782"/>
      <c r="BN33" s="782"/>
      <c r="BO33" s="782"/>
      <c r="BP33" s="782"/>
      <c r="BQ33" s="782"/>
      <c r="BR33" s="782"/>
      <c r="BS33" s="782"/>
      <c r="BT33" s="782"/>
      <c r="BU33" s="782"/>
      <c r="BV33" s="782"/>
      <c r="BW33" s="782"/>
      <c r="BX33" s="782"/>
      <c r="BY33" s="782"/>
      <c r="BZ33" s="782"/>
      <c r="CA33" s="782"/>
      <c r="CB33" s="782"/>
      <c r="CC33" s="782"/>
      <c r="CD33" s="782"/>
      <c r="CE33" s="782"/>
      <c r="CF33" s="782"/>
      <c r="CG33" s="782"/>
      <c r="CH33" s="782"/>
      <c r="CI33" s="782"/>
      <c r="CJ33" s="782"/>
      <c r="CK33" s="782"/>
      <c r="CL33" s="782"/>
      <c r="CM33" s="782"/>
      <c r="CN33" s="782"/>
      <c r="CO33" s="782"/>
      <c r="CP33" s="782"/>
      <c r="CQ33" s="782"/>
      <c r="CR33" s="782"/>
      <c r="CS33" s="782"/>
      <c r="CT33" s="782"/>
      <c r="CU33" s="782"/>
      <c r="CV33" s="782"/>
      <c r="CW33" s="782"/>
      <c r="CX33" s="782"/>
      <c r="CY33" s="782"/>
      <c r="CZ33" s="782"/>
      <c r="DA33" s="782"/>
      <c r="DB33" s="782"/>
      <c r="DC33" s="782"/>
      <c r="DD33" s="782"/>
      <c r="DE33" s="782"/>
      <c r="DF33" s="782"/>
      <c r="DG33" s="782"/>
      <c r="DH33" s="782"/>
      <c r="DI33" s="782"/>
      <c r="DJ33" s="782"/>
      <c r="DK33" s="782"/>
      <c r="DL33" s="782"/>
      <c r="DM33" s="782"/>
      <c r="DN33" s="782"/>
      <c r="DO33" s="782"/>
      <c r="DP33" s="782"/>
      <c r="DQ33" s="782"/>
      <c r="DR33" s="782"/>
      <c r="DS33" s="782"/>
      <c r="DT33" s="782"/>
      <c r="DU33" s="782"/>
      <c r="DV33" s="782"/>
      <c r="DW33" s="782"/>
      <c r="DX33" s="782"/>
      <c r="DY33" s="782"/>
      <c r="DZ33" s="782"/>
      <c r="EA33" s="782"/>
      <c r="EB33" s="782"/>
      <c r="EC33" s="782"/>
      <c r="ED33" s="782"/>
      <c r="EE33" s="782"/>
      <c r="EF33" s="782"/>
      <c r="EG33" s="782"/>
      <c r="EH33" s="782"/>
      <c r="EI33" s="782"/>
      <c r="EJ33" s="782"/>
      <c r="EK33" s="782"/>
      <c r="EL33" s="782"/>
      <c r="EM33" s="782"/>
    </row>
    <row r="34" spans="1:143" ht="18.75" x14ac:dyDescent="0.3">
      <c r="A34" s="783" t="s">
        <v>2344</v>
      </c>
      <c r="B34" s="783"/>
      <c r="C34" s="783"/>
      <c r="D34" s="783"/>
      <c r="E34" s="783"/>
      <c r="F34" s="783"/>
      <c r="G34" s="783"/>
      <c r="H34" s="783"/>
      <c r="I34" s="783"/>
      <c r="J34" s="783"/>
      <c r="K34" s="783"/>
      <c r="L34" s="783"/>
      <c r="M34" s="783"/>
      <c r="N34" s="783"/>
      <c r="O34" s="783"/>
      <c r="P34" s="783"/>
      <c r="Q34" s="783"/>
      <c r="R34" s="783"/>
      <c r="S34" s="783"/>
      <c r="T34" s="783"/>
      <c r="U34" s="783"/>
      <c r="V34" s="783"/>
      <c r="W34" s="783"/>
      <c r="X34" s="783"/>
      <c r="Y34" s="783"/>
      <c r="Z34" s="783"/>
      <c r="AA34" s="783"/>
      <c r="AB34" s="783"/>
      <c r="AC34" s="783"/>
      <c r="AD34" s="783"/>
      <c r="AE34" s="783"/>
      <c r="AF34" s="783"/>
      <c r="AG34" s="783"/>
      <c r="AH34" s="783"/>
      <c r="AI34" s="783"/>
      <c r="AJ34" s="783"/>
      <c r="AK34" s="783"/>
      <c r="AL34" s="783"/>
      <c r="AM34" s="783"/>
      <c r="AN34" s="783"/>
      <c r="AO34" s="783"/>
      <c r="AP34" s="783"/>
      <c r="AQ34" s="783"/>
      <c r="AR34" s="783"/>
      <c r="AS34" s="783"/>
      <c r="AT34" s="783"/>
      <c r="AU34" s="783"/>
      <c r="AV34" s="783"/>
      <c r="AW34" s="783"/>
      <c r="AX34" s="783"/>
      <c r="AY34" s="783"/>
      <c r="AZ34" s="783"/>
      <c r="BA34" s="783"/>
      <c r="BB34" s="783"/>
      <c r="BC34" s="783"/>
      <c r="BD34" s="783"/>
      <c r="BE34" s="783"/>
      <c r="BF34" s="783"/>
      <c r="BG34" s="783"/>
      <c r="BH34" s="783"/>
      <c r="BI34" s="783"/>
      <c r="BJ34" s="783"/>
      <c r="BK34" s="783"/>
      <c r="BL34" s="783"/>
      <c r="BM34" s="783"/>
      <c r="BN34" s="783"/>
      <c r="BO34" s="783"/>
      <c r="BP34" s="783"/>
      <c r="BQ34" s="783"/>
      <c r="BR34" s="783"/>
      <c r="BS34" s="783"/>
      <c r="BT34" s="783"/>
      <c r="BU34" s="783"/>
      <c r="BV34" s="783"/>
      <c r="BW34" s="783"/>
      <c r="BX34" s="783"/>
      <c r="BY34" s="783"/>
      <c r="BZ34" s="783"/>
      <c r="CA34" s="783"/>
      <c r="CB34" s="783"/>
      <c r="CC34" s="783"/>
      <c r="CD34" s="783"/>
      <c r="CE34" s="783"/>
      <c r="CF34" s="783"/>
      <c r="CG34" s="783"/>
      <c r="CH34" s="783"/>
      <c r="CI34" s="783"/>
      <c r="CJ34" s="783"/>
      <c r="CK34" s="783"/>
      <c r="CL34" s="783"/>
      <c r="CM34" s="783"/>
      <c r="CN34" s="783"/>
      <c r="CO34" s="783"/>
      <c r="CP34" s="783"/>
      <c r="CQ34" s="783"/>
      <c r="CR34" s="783"/>
      <c r="CS34" s="783"/>
      <c r="CT34" s="783"/>
      <c r="CU34" s="783"/>
      <c r="CV34" s="783"/>
      <c r="CW34" s="783"/>
      <c r="CX34" s="783"/>
      <c r="CY34" s="783"/>
      <c r="CZ34" s="783"/>
      <c r="DA34" s="783"/>
      <c r="DB34" s="783"/>
      <c r="DC34" s="783"/>
      <c r="DD34" s="783"/>
      <c r="DE34" s="783"/>
      <c r="DF34" s="783"/>
      <c r="DG34" s="783"/>
      <c r="DH34" s="783"/>
      <c r="DI34" s="783"/>
      <c r="DJ34" s="783"/>
      <c r="DK34" s="783"/>
      <c r="DL34" s="783"/>
      <c r="DM34" s="783"/>
      <c r="DN34" s="783"/>
      <c r="DO34" s="783"/>
      <c r="DP34" s="783"/>
      <c r="DQ34" s="783"/>
      <c r="DR34" s="783"/>
      <c r="DS34" s="783"/>
      <c r="DT34" s="783"/>
      <c r="DU34" s="783"/>
      <c r="DV34" s="783"/>
      <c r="DW34" s="783"/>
      <c r="DX34" s="783"/>
      <c r="DY34" s="783"/>
      <c r="DZ34" s="783"/>
      <c r="EA34" s="783"/>
      <c r="EB34" s="783"/>
      <c r="EC34" s="783"/>
      <c r="ED34" s="783"/>
      <c r="EE34" s="783"/>
      <c r="EF34" s="783"/>
      <c r="EG34" s="783"/>
      <c r="EH34" s="783"/>
      <c r="EI34" s="783"/>
      <c r="EJ34" s="783"/>
      <c r="EK34" s="783"/>
      <c r="EL34" s="783"/>
      <c r="EM34" s="783"/>
    </row>
    <row r="35" spans="1:143" ht="18.75" x14ac:dyDescent="0.3">
      <c r="A35" s="337"/>
      <c r="B35" s="337"/>
      <c r="C35" s="337"/>
      <c r="D35" s="337"/>
      <c r="E35" s="337"/>
      <c r="F35" s="337"/>
      <c r="G35" s="337"/>
      <c r="H35" s="337"/>
      <c r="I35" s="337"/>
      <c r="J35" s="337"/>
      <c r="K35" s="337"/>
      <c r="L35" s="337"/>
      <c r="M35" s="337"/>
      <c r="N35" s="337"/>
      <c r="O35" s="337"/>
      <c r="P35" s="337"/>
      <c r="Q35" s="337"/>
      <c r="R35" s="337"/>
      <c r="S35" s="337"/>
      <c r="T35" s="337"/>
      <c r="U35" s="337"/>
      <c r="V35" s="337"/>
      <c r="W35" s="337"/>
      <c r="X35" s="337"/>
      <c r="Y35" s="337"/>
      <c r="Z35" s="337"/>
      <c r="AA35" s="337"/>
      <c r="AB35" s="337"/>
      <c r="AC35" s="337"/>
      <c r="AD35" s="337"/>
      <c r="AE35" s="337"/>
      <c r="AF35" s="337"/>
      <c r="AG35" s="337"/>
      <c r="AH35" s="337"/>
      <c r="AI35" s="337"/>
      <c r="AJ35" s="337"/>
      <c r="AK35" s="337"/>
      <c r="AL35" s="337"/>
      <c r="AM35" s="337"/>
      <c r="AN35" s="337"/>
      <c r="AO35" s="337"/>
      <c r="AP35" s="337"/>
      <c r="AQ35" s="337"/>
      <c r="AR35" s="337"/>
      <c r="AS35" s="337"/>
      <c r="AT35" s="337"/>
      <c r="AU35" s="337"/>
      <c r="AV35" s="337"/>
      <c r="AW35" s="337"/>
      <c r="AX35" s="337"/>
      <c r="AY35" s="337"/>
      <c r="AZ35" s="337"/>
      <c r="BA35" s="337"/>
      <c r="BB35" s="337"/>
      <c r="BC35" s="337"/>
      <c r="BD35" s="337"/>
      <c r="BE35" s="337"/>
      <c r="BF35" s="337"/>
      <c r="BG35" s="337"/>
      <c r="BH35" s="337"/>
      <c r="BI35" s="337"/>
      <c r="BJ35" s="337"/>
      <c r="BK35" s="337"/>
      <c r="BL35" s="337"/>
      <c r="BM35" s="337"/>
      <c r="BN35" s="337"/>
      <c r="BO35" s="337"/>
      <c r="BP35" s="337"/>
      <c r="BQ35" s="337"/>
      <c r="BR35" s="337"/>
      <c r="BS35" s="337"/>
      <c r="BT35" s="337"/>
      <c r="BU35" s="337"/>
      <c r="BV35" s="337"/>
      <c r="BW35" s="337"/>
      <c r="BX35" s="337"/>
      <c r="BY35" s="337"/>
      <c r="BZ35" s="337"/>
      <c r="CA35" s="337"/>
      <c r="CB35" s="337"/>
      <c r="CC35" s="337"/>
      <c r="CD35" s="337"/>
      <c r="CE35" s="337"/>
      <c r="CF35" s="337"/>
      <c r="CG35" s="337"/>
      <c r="CH35" s="337"/>
      <c r="CI35" s="337"/>
      <c r="CJ35" s="337"/>
      <c r="CK35" s="337"/>
      <c r="CL35" s="337"/>
      <c r="CM35" s="337"/>
      <c r="CN35" s="337"/>
      <c r="CO35" s="337"/>
      <c r="CP35" s="337"/>
      <c r="CQ35" s="337"/>
      <c r="CR35" s="337"/>
      <c r="CS35" s="337"/>
      <c r="CT35" s="337"/>
      <c r="CU35" s="337"/>
      <c r="CV35" s="337"/>
      <c r="CW35" s="337"/>
      <c r="CX35" s="337"/>
      <c r="CY35" s="337"/>
      <c r="CZ35" s="337"/>
      <c r="DA35" s="337"/>
      <c r="DB35" s="337"/>
      <c r="DC35" s="337"/>
      <c r="DD35" s="337"/>
      <c r="DE35" s="337"/>
      <c r="DF35" s="337"/>
      <c r="DG35" s="337"/>
      <c r="DH35" s="337"/>
      <c r="DI35" s="337"/>
      <c r="DJ35" s="337"/>
      <c r="DK35" s="337"/>
      <c r="DL35" s="337"/>
      <c r="DM35" s="337"/>
      <c r="DN35" s="337"/>
      <c r="DO35" s="337"/>
      <c r="DP35" s="337"/>
      <c r="DQ35" s="337"/>
      <c r="DR35" s="337"/>
      <c r="DS35" s="337"/>
      <c r="DT35" s="337"/>
      <c r="DU35" s="337"/>
      <c r="DV35" s="337"/>
      <c r="DW35" s="337"/>
      <c r="DX35" s="337"/>
      <c r="DY35" s="337"/>
      <c r="DZ35" s="337"/>
      <c r="EA35" s="337"/>
      <c r="EB35" s="337"/>
      <c r="EC35" s="337"/>
      <c r="ED35" s="337"/>
      <c r="EE35" s="337"/>
      <c r="EF35" s="337"/>
      <c r="EG35" s="337"/>
      <c r="EH35" s="337"/>
      <c r="EI35" s="337"/>
      <c r="EJ35" s="337"/>
      <c r="EK35" s="337"/>
      <c r="EL35" s="337"/>
      <c r="EM35" s="337"/>
    </row>
    <row r="36" spans="1:143" ht="36" customHeight="1" x14ac:dyDescent="0.3">
      <c r="A36" s="768" t="s">
        <v>2345</v>
      </c>
      <c r="B36" s="768"/>
      <c r="C36" s="768"/>
      <c r="D36" s="768"/>
      <c r="E36" s="768"/>
      <c r="F36" s="768"/>
      <c r="G36" s="768"/>
      <c r="H36" s="768"/>
      <c r="I36" s="768"/>
      <c r="J36" s="768"/>
      <c r="K36" s="768"/>
      <c r="L36" s="768"/>
      <c r="M36" s="768"/>
      <c r="N36" s="768"/>
      <c r="O36" s="768"/>
      <c r="P36" s="768"/>
      <c r="Q36" s="768"/>
      <c r="R36" s="768"/>
      <c r="S36" s="768"/>
      <c r="T36" s="768"/>
      <c r="U36" s="768"/>
      <c r="V36" s="768"/>
      <c r="W36" s="768"/>
      <c r="X36" s="768"/>
      <c r="Y36" s="768"/>
      <c r="Z36" s="768"/>
      <c r="AA36" s="768"/>
      <c r="AB36" s="768"/>
      <c r="AC36" s="768"/>
      <c r="AD36" s="768"/>
      <c r="AE36" s="768"/>
      <c r="AF36" s="768"/>
      <c r="AG36" s="768"/>
      <c r="AH36" s="768"/>
      <c r="AI36" s="768"/>
      <c r="AJ36" s="768"/>
      <c r="AK36" s="768"/>
      <c r="AL36" s="768"/>
      <c r="AM36" s="768"/>
      <c r="AN36" s="768"/>
      <c r="AO36" s="768"/>
      <c r="AP36" s="768"/>
      <c r="AQ36" s="768"/>
      <c r="AR36" s="768"/>
      <c r="AS36" s="768"/>
      <c r="AT36" s="768"/>
      <c r="AU36" s="768"/>
      <c r="AV36" s="768"/>
      <c r="AW36" s="768"/>
      <c r="AX36" s="768"/>
      <c r="AY36" s="768"/>
      <c r="AZ36" s="768"/>
      <c r="BA36" s="768"/>
      <c r="BB36" s="768"/>
      <c r="BC36" s="768"/>
      <c r="BD36" s="768"/>
      <c r="BE36" s="768"/>
      <c r="BF36" s="768"/>
      <c r="BG36" s="768"/>
      <c r="BH36" s="768"/>
      <c r="BI36" s="768"/>
      <c r="BJ36" s="768"/>
      <c r="BK36" s="768"/>
      <c r="BL36" s="768"/>
      <c r="BM36" s="768"/>
      <c r="BN36" s="768"/>
      <c r="BO36" s="768"/>
      <c r="BP36" s="768"/>
      <c r="BQ36" s="768"/>
      <c r="BR36" s="768"/>
      <c r="BS36" s="768"/>
      <c r="BT36" s="768"/>
      <c r="BU36" s="768"/>
      <c r="BV36" s="768"/>
      <c r="BW36" s="768"/>
      <c r="BX36" s="768"/>
      <c r="BY36" s="768"/>
      <c r="BZ36" s="768"/>
      <c r="CA36" s="768"/>
      <c r="CB36" s="768"/>
      <c r="CC36" s="768"/>
      <c r="CD36" s="768"/>
      <c r="CE36" s="768"/>
      <c r="CF36" s="768"/>
      <c r="CG36" s="768"/>
      <c r="CH36" s="768"/>
      <c r="CI36" s="768"/>
      <c r="CJ36" s="768"/>
      <c r="CK36" s="768"/>
      <c r="CL36" s="768"/>
      <c r="CM36" s="768"/>
      <c r="CN36" s="768"/>
      <c r="CO36" s="768"/>
      <c r="CP36" s="768"/>
      <c r="CQ36" s="768"/>
      <c r="CR36" s="768"/>
      <c r="CS36" s="768"/>
      <c r="CT36" s="768"/>
      <c r="CU36" s="768"/>
      <c r="CV36" s="768"/>
      <c r="CW36" s="768"/>
      <c r="CX36" s="768"/>
      <c r="CY36" s="768"/>
      <c r="CZ36" s="768"/>
      <c r="DA36" s="768"/>
      <c r="DB36" s="768"/>
      <c r="DC36" s="768"/>
      <c r="DD36" s="768"/>
      <c r="DE36" s="768"/>
      <c r="DF36" s="768"/>
      <c r="DG36" s="768"/>
      <c r="DH36" s="768"/>
      <c r="DI36" s="768"/>
      <c r="DJ36" s="768"/>
      <c r="DK36" s="768"/>
      <c r="DL36" s="768"/>
      <c r="DM36" s="768"/>
      <c r="DN36" s="768"/>
      <c r="DO36" s="768"/>
      <c r="DP36" s="768"/>
      <c r="DQ36" s="768"/>
      <c r="DR36" s="768"/>
      <c r="DS36" s="768"/>
      <c r="DT36" s="768"/>
      <c r="DU36" s="768"/>
      <c r="DV36" s="768"/>
      <c r="DW36" s="768"/>
      <c r="DX36" s="768"/>
      <c r="DY36" s="768"/>
      <c r="DZ36" s="768"/>
      <c r="EA36" s="768"/>
      <c r="EB36" s="768"/>
      <c r="EC36" s="768"/>
      <c r="ED36" s="768"/>
      <c r="EE36" s="768"/>
      <c r="EF36" s="768"/>
      <c r="EG36" s="768"/>
      <c r="EH36" s="768"/>
      <c r="EI36" s="768"/>
      <c r="EJ36" s="768"/>
      <c r="EK36" s="768"/>
      <c r="EL36" s="768"/>
      <c r="EM36" s="768"/>
    </row>
    <row r="37" spans="1:143" s="321" customFormat="1" ht="172.5" customHeight="1" x14ac:dyDescent="0.25">
      <c r="A37" s="784" t="s">
        <v>4511</v>
      </c>
      <c r="B37" s="785"/>
      <c r="C37" s="785"/>
      <c r="D37" s="785"/>
      <c r="E37" s="785"/>
      <c r="F37" s="785"/>
      <c r="G37" s="785"/>
      <c r="H37" s="785"/>
      <c r="I37" s="785"/>
      <c r="J37" s="785"/>
      <c r="K37" s="785"/>
      <c r="L37" s="785"/>
      <c r="M37" s="785"/>
      <c r="N37" s="785"/>
      <c r="O37" s="785"/>
      <c r="P37" s="785"/>
      <c r="Q37" s="785"/>
      <c r="R37" s="785"/>
      <c r="S37" s="785"/>
      <c r="T37" s="785"/>
      <c r="U37" s="785"/>
      <c r="V37" s="785"/>
      <c r="W37" s="785"/>
      <c r="X37" s="785"/>
      <c r="Y37" s="785"/>
      <c r="Z37" s="785"/>
      <c r="AA37" s="785"/>
      <c r="AB37" s="785"/>
      <c r="AC37" s="785"/>
      <c r="AD37" s="785"/>
      <c r="AE37" s="785"/>
      <c r="AF37" s="785"/>
      <c r="AG37" s="785"/>
      <c r="AH37" s="785"/>
      <c r="AI37" s="785"/>
      <c r="AJ37" s="785"/>
      <c r="AK37" s="785"/>
      <c r="AL37" s="785"/>
      <c r="AM37" s="785"/>
      <c r="AN37" s="785"/>
      <c r="AO37" s="785"/>
      <c r="AP37" s="785"/>
      <c r="AQ37" s="785"/>
      <c r="AR37" s="785"/>
      <c r="AS37" s="785"/>
      <c r="AT37" s="785"/>
      <c r="AU37" s="785"/>
      <c r="AV37" s="785"/>
      <c r="AW37" s="785"/>
      <c r="AX37" s="785"/>
      <c r="AY37" s="785"/>
      <c r="AZ37" s="785"/>
      <c r="BA37" s="785"/>
      <c r="BB37" s="785"/>
      <c r="BC37" s="785"/>
      <c r="BD37" s="785"/>
      <c r="BE37" s="785"/>
      <c r="BF37" s="785"/>
      <c r="BG37" s="785"/>
      <c r="BH37" s="785"/>
      <c r="BI37" s="785"/>
      <c r="BJ37" s="785"/>
      <c r="BK37" s="785"/>
      <c r="BL37" s="785"/>
      <c r="BM37" s="785"/>
      <c r="BN37" s="785"/>
      <c r="BO37" s="785"/>
      <c r="BP37" s="785"/>
      <c r="BQ37" s="785"/>
      <c r="BR37" s="785"/>
      <c r="BS37" s="785"/>
      <c r="BT37" s="785"/>
      <c r="BU37" s="785"/>
      <c r="BV37" s="785"/>
      <c r="BW37" s="785"/>
      <c r="BX37" s="785"/>
      <c r="BY37" s="785"/>
      <c r="BZ37" s="785"/>
      <c r="CA37" s="785"/>
      <c r="CB37" s="785"/>
      <c r="CC37" s="785"/>
      <c r="CD37" s="785"/>
      <c r="CE37" s="785"/>
      <c r="CF37" s="785"/>
      <c r="CG37" s="785"/>
      <c r="CH37" s="785"/>
      <c r="CI37" s="785"/>
      <c r="CJ37" s="785"/>
      <c r="CK37" s="785"/>
      <c r="CL37" s="785"/>
      <c r="CM37" s="785"/>
      <c r="CN37" s="785"/>
      <c r="CO37" s="785"/>
      <c r="CP37" s="785"/>
      <c r="CQ37" s="785"/>
      <c r="CR37" s="785"/>
      <c r="CS37" s="785"/>
      <c r="CT37" s="785"/>
      <c r="CU37" s="785"/>
      <c r="CV37" s="785"/>
      <c r="CW37" s="785"/>
      <c r="CX37" s="785"/>
      <c r="CY37" s="785"/>
      <c r="CZ37" s="785"/>
      <c r="DA37" s="785"/>
      <c r="DB37" s="785"/>
      <c r="DC37" s="785"/>
      <c r="DD37" s="785"/>
      <c r="DE37" s="785"/>
      <c r="DF37" s="785"/>
      <c r="DG37" s="785"/>
      <c r="DH37" s="785"/>
      <c r="DI37" s="785"/>
      <c r="DJ37" s="785"/>
      <c r="DK37" s="785"/>
      <c r="DL37" s="785"/>
      <c r="DM37" s="785"/>
      <c r="DN37" s="785"/>
      <c r="DO37" s="785"/>
      <c r="DP37" s="785"/>
      <c r="DQ37" s="785"/>
      <c r="DR37" s="785"/>
      <c r="DS37" s="785"/>
      <c r="DT37" s="785"/>
      <c r="DU37" s="785"/>
      <c r="DV37" s="785"/>
      <c r="DW37" s="785"/>
      <c r="DX37" s="785"/>
      <c r="DY37" s="785"/>
      <c r="DZ37" s="785"/>
      <c r="EA37" s="785"/>
      <c r="EB37" s="785"/>
      <c r="EC37" s="785"/>
      <c r="ED37" s="785"/>
      <c r="EE37" s="785"/>
      <c r="EF37" s="785"/>
      <c r="EG37" s="785"/>
      <c r="EH37" s="785"/>
      <c r="EI37" s="785"/>
      <c r="EJ37" s="785"/>
      <c r="EK37" s="785"/>
      <c r="EL37" s="785"/>
      <c r="EM37" s="785"/>
    </row>
    <row r="38" spans="1:143" ht="15" x14ac:dyDescent="0.25">
      <c r="A38" s="770" t="s">
        <v>2346</v>
      </c>
      <c r="B38" s="770"/>
      <c r="C38" s="770"/>
      <c r="D38" s="770"/>
      <c r="E38" s="770"/>
      <c r="F38" s="770"/>
      <c r="G38" s="770"/>
      <c r="H38" s="770"/>
      <c r="I38" s="770"/>
      <c r="J38" s="770"/>
      <c r="K38" s="770"/>
      <c r="L38" s="770"/>
      <c r="M38" s="770"/>
      <c r="N38" s="770"/>
      <c r="O38" s="770"/>
      <c r="P38" s="770"/>
      <c r="Q38" s="770"/>
      <c r="R38" s="770"/>
      <c r="S38" s="770"/>
      <c r="T38" s="770"/>
      <c r="U38" s="770"/>
      <c r="V38" s="770"/>
      <c r="W38" s="770"/>
      <c r="X38" s="770"/>
      <c r="Y38" s="770"/>
      <c r="Z38" s="770"/>
      <c r="AA38" s="770"/>
      <c r="AB38" s="770"/>
      <c r="AC38" s="770"/>
      <c r="AD38" s="770"/>
      <c r="AE38" s="770"/>
      <c r="AF38" s="770"/>
      <c r="AG38" s="770"/>
      <c r="AH38" s="770"/>
      <c r="AI38" s="770"/>
      <c r="AJ38" s="770"/>
      <c r="AK38" s="770"/>
      <c r="AL38" s="770"/>
      <c r="AM38" s="770"/>
      <c r="AN38" s="770"/>
      <c r="AO38" s="770"/>
      <c r="AP38" s="770"/>
      <c r="AQ38" s="770"/>
      <c r="AR38" s="770"/>
      <c r="AS38" s="770"/>
      <c r="AT38" s="770"/>
      <c r="AU38" s="770"/>
      <c r="AV38" s="770"/>
      <c r="AW38" s="770"/>
      <c r="AX38" s="770"/>
      <c r="AY38" s="770"/>
      <c r="AZ38" s="770"/>
      <c r="BA38" s="770"/>
      <c r="BB38" s="770"/>
      <c r="BC38" s="770"/>
      <c r="BD38" s="770"/>
      <c r="BE38" s="770"/>
      <c r="BF38" s="770"/>
      <c r="BG38" s="770"/>
      <c r="BH38" s="770"/>
      <c r="BI38" s="770"/>
      <c r="BJ38" s="770"/>
      <c r="BK38" s="770"/>
      <c r="BL38" s="770"/>
      <c r="BM38" s="770"/>
      <c r="BN38" s="770"/>
      <c r="BO38" s="770"/>
      <c r="BP38" s="770"/>
      <c r="BQ38" s="770"/>
      <c r="BR38" s="770"/>
      <c r="BS38" s="770"/>
      <c r="BT38" s="770"/>
      <c r="BU38" s="770"/>
      <c r="BV38" s="770"/>
      <c r="BW38" s="770"/>
      <c r="BX38" s="770"/>
      <c r="BY38" s="770"/>
      <c r="BZ38" s="770"/>
      <c r="CA38" s="770"/>
      <c r="CB38" s="770"/>
      <c r="CC38" s="770"/>
      <c r="CD38" s="770"/>
      <c r="CE38" s="770"/>
      <c r="CF38" s="770"/>
      <c r="CG38" s="770"/>
      <c r="CH38" s="770"/>
      <c r="CI38" s="770"/>
      <c r="CJ38" s="770"/>
      <c r="CK38" s="770"/>
      <c r="CL38" s="770"/>
      <c r="CM38" s="770"/>
      <c r="CN38" s="770"/>
      <c r="CO38" s="770"/>
      <c r="CP38" s="770"/>
      <c r="CQ38" s="770"/>
      <c r="CR38" s="770"/>
      <c r="CS38" s="770"/>
      <c r="CT38" s="770"/>
      <c r="CU38" s="770"/>
      <c r="CV38" s="770"/>
      <c r="CW38" s="770"/>
      <c r="CX38" s="770"/>
      <c r="CY38" s="770"/>
      <c r="CZ38" s="770"/>
      <c r="DA38" s="770"/>
      <c r="DB38" s="770"/>
      <c r="DC38" s="770"/>
      <c r="DD38" s="770"/>
      <c r="DE38" s="770"/>
      <c r="DF38" s="770"/>
      <c r="DG38" s="770"/>
      <c r="DH38" s="770"/>
      <c r="DI38" s="770"/>
      <c r="DJ38" s="770"/>
      <c r="DK38" s="770"/>
      <c r="DL38" s="770"/>
      <c r="DM38" s="770"/>
      <c r="DN38" s="770"/>
      <c r="DO38" s="770"/>
      <c r="DP38" s="770"/>
      <c r="DQ38" s="770"/>
      <c r="DR38" s="770"/>
      <c r="DS38" s="770"/>
      <c r="DT38" s="770"/>
      <c r="DU38" s="770"/>
      <c r="DV38" s="770"/>
      <c r="DW38" s="770"/>
      <c r="DX38" s="770"/>
      <c r="DY38" s="770"/>
      <c r="DZ38" s="770"/>
      <c r="EA38" s="770"/>
      <c r="EB38" s="770"/>
      <c r="EC38" s="770"/>
      <c r="ED38" s="770"/>
      <c r="EE38" s="770"/>
      <c r="EF38" s="770"/>
      <c r="EG38" s="770"/>
      <c r="EH38" s="770"/>
      <c r="EI38" s="770"/>
      <c r="EJ38" s="770"/>
      <c r="EK38" s="770"/>
      <c r="EL38" s="770"/>
      <c r="EM38" s="770"/>
    </row>
    <row r="39" spans="1:143" ht="18.75" x14ac:dyDescent="0.3">
      <c r="A39" s="764" t="s">
        <v>3979</v>
      </c>
      <c r="B39" s="764"/>
      <c r="C39" s="764"/>
      <c r="D39" s="764"/>
      <c r="E39" s="764"/>
      <c r="F39" s="764"/>
      <c r="G39" s="764"/>
      <c r="H39" s="764"/>
      <c r="I39" s="764"/>
      <c r="J39" s="764"/>
      <c r="K39" s="764"/>
      <c r="L39" s="764"/>
      <c r="M39" s="764"/>
      <c r="N39" s="764"/>
      <c r="O39" s="764"/>
      <c r="P39" s="764"/>
      <c r="Q39" s="764"/>
      <c r="R39" s="764"/>
      <c r="S39" s="764"/>
      <c r="T39" s="764"/>
      <c r="U39" s="764"/>
      <c r="V39" s="764"/>
      <c r="W39" s="764"/>
      <c r="X39" s="764"/>
      <c r="Y39" s="764"/>
      <c r="Z39" s="764"/>
      <c r="AA39" s="764"/>
      <c r="AB39" s="764"/>
      <c r="AC39" s="764"/>
      <c r="AD39" s="764"/>
      <c r="AE39" s="764"/>
      <c r="AF39" s="764"/>
      <c r="AG39" s="764"/>
      <c r="AH39" s="764"/>
      <c r="AI39" s="764"/>
      <c r="AJ39" s="764"/>
      <c r="AK39" s="764"/>
      <c r="AL39" s="764"/>
      <c r="AM39" s="764"/>
      <c r="AN39" s="764"/>
      <c r="AO39" s="764"/>
      <c r="AP39" s="764"/>
      <c r="AQ39" s="764"/>
      <c r="AR39" s="764"/>
      <c r="AS39" s="764"/>
      <c r="AT39" s="764"/>
      <c r="AU39" s="764"/>
      <c r="AV39" s="764"/>
      <c r="AW39" s="764"/>
      <c r="AX39" s="764"/>
      <c r="AY39" s="764"/>
      <c r="AZ39" s="764"/>
      <c r="BA39" s="764"/>
      <c r="BB39" s="764"/>
      <c r="BC39" s="764"/>
      <c r="BD39" s="764"/>
      <c r="BE39" s="764"/>
      <c r="BF39" s="764"/>
      <c r="BG39" s="764"/>
      <c r="BH39" s="764"/>
      <c r="BI39" s="764"/>
      <c r="BJ39" s="764"/>
      <c r="BK39" s="764"/>
      <c r="BL39" s="764"/>
      <c r="BM39" s="764"/>
      <c r="BN39" s="764"/>
      <c r="BO39" s="764"/>
      <c r="BP39" s="764"/>
      <c r="BQ39" s="764"/>
      <c r="BR39" s="764"/>
      <c r="BS39" s="764"/>
      <c r="BT39" s="764"/>
      <c r="BU39" s="764"/>
      <c r="BV39" s="764"/>
      <c r="BW39" s="764"/>
      <c r="BX39" s="764"/>
      <c r="BY39" s="764"/>
      <c r="BZ39" s="764"/>
      <c r="CA39" s="764"/>
      <c r="CB39" s="764"/>
      <c r="CC39" s="764"/>
      <c r="CD39" s="764"/>
      <c r="CE39" s="764"/>
      <c r="CF39" s="764"/>
      <c r="CG39" s="764"/>
      <c r="CH39" s="764"/>
      <c r="CI39" s="764"/>
      <c r="CJ39" s="764"/>
      <c r="CK39" s="764"/>
      <c r="CL39" s="764"/>
      <c r="CM39" s="764"/>
      <c r="CN39" s="764"/>
      <c r="CO39" s="764"/>
      <c r="CP39" s="764"/>
      <c r="CQ39" s="764"/>
      <c r="CR39" s="764"/>
      <c r="CS39" s="764"/>
      <c r="CT39" s="764"/>
      <c r="CU39" s="764"/>
      <c r="CV39" s="764"/>
      <c r="CW39" s="764"/>
      <c r="CX39" s="764"/>
      <c r="CY39" s="764"/>
      <c r="CZ39" s="764"/>
      <c r="DA39" s="764"/>
      <c r="DB39" s="764"/>
      <c r="DC39" s="764"/>
      <c r="DD39" s="764"/>
      <c r="DE39" s="764"/>
      <c r="DF39" s="764"/>
      <c r="DG39" s="764"/>
      <c r="DH39" s="764"/>
      <c r="DI39" s="764"/>
      <c r="DJ39" s="764"/>
      <c r="DK39" s="764"/>
      <c r="DL39" s="764"/>
      <c r="DM39" s="764"/>
      <c r="DN39" s="764"/>
      <c r="DO39" s="764"/>
      <c r="DP39" s="764"/>
      <c r="DQ39" s="764"/>
      <c r="DR39" s="764"/>
      <c r="DS39" s="764"/>
      <c r="DT39" s="764"/>
      <c r="DU39" s="764"/>
      <c r="DV39" s="764"/>
      <c r="DW39" s="764"/>
      <c r="DX39" s="764"/>
      <c r="DY39" s="764"/>
      <c r="DZ39" s="764"/>
      <c r="EA39" s="764"/>
      <c r="EB39" s="764"/>
      <c r="EC39" s="764"/>
      <c r="ED39" s="764"/>
      <c r="EE39" s="764"/>
      <c r="EF39" s="764"/>
      <c r="EG39" s="764"/>
      <c r="EH39" s="764"/>
      <c r="EI39" s="764"/>
      <c r="EJ39" s="764"/>
      <c r="EK39" s="764"/>
      <c r="EL39" s="764"/>
      <c r="EM39" s="764"/>
    </row>
    <row r="40" spans="1:143" ht="15" x14ac:dyDescent="0.25">
      <c r="A40" s="763" t="s">
        <v>2347</v>
      </c>
      <c r="B40" s="763"/>
      <c r="C40" s="763"/>
      <c r="D40" s="763"/>
      <c r="E40" s="763"/>
      <c r="F40" s="763"/>
      <c r="G40" s="763"/>
      <c r="H40" s="763"/>
      <c r="I40" s="763"/>
      <c r="J40" s="763"/>
      <c r="K40" s="763"/>
      <c r="L40" s="763"/>
      <c r="M40" s="763"/>
      <c r="N40" s="763"/>
      <c r="O40" s="763"/>
      <c r="P40" s="763"/>
      <c r="Q40" s="763"/>
      <c r="R40" s="763"/>
      <c r="S40" s="763"/>
      <c r="T40" s="763"/>
      <c r="U40" s="763"/>
      <c r="V40" s="763"/>
      <c r="W40" s="763"/>
      <c r="X40" s="763"/>
      <c r="Y40" s="763"/>
      <c r="Z40" s="763"/>
      <c r="AA40" s="763"/>
      <c r="AB40" s="763"/>
      <c r="AC40" s="763"/>
      <c r="AD40" s="763"/>
      <c r="AE40" s="763"/>
      <c r="AF40" s="763"/>
      <c r="AG40" s="763"/>
      <c r="AH40" s="763"/>
      <c r="AI40" s="763"/>
      <c r="AJ40" s="763"/>
      <c r="AK40" s="763"/>
      <c r="AL40" s="763"/>
      <c r="AM40" s="763"/>
      <c r="AN40" s="763"/>
      <c r="AO40" s="763"/>
      <c r="AP40" s="763"/>
      <c r="AQ40" s="763"/>
      <c r="AR40" s="763"/>
      <c r="AS40" s="763"/>
      <c r="AT40" s="763"/>
      <c r="AU40" s="763"/>
      <c r="AV40" s="763"/>
      <c r="AW40" s="763"/>
      <c r="AX40" s="763"/>
      <c r="AY40" s="763"/>
      <c r="AZ40" s="763"/>
      <c r="BA40" s="763"/>
      <c r="BB40" s="763"/>
      <c r="BC40" s="763"/>
      <c r="BD40" s="763"/>
      <c r="BE40" s="763"/>
      <c r="BF40" s="763"/>
      <c r="BG40" s="763"/>
      <c r="BH40" s="763"/>
      <c r="BI40" s="763"/>
      <c r="BJ40" s="763"/>
      <c r="BK40" s="763"/>
      <c r="BL40" s="763"/>
      <c r="BM40" s="763"/>
      <c r="BN40" s="763"/>
      <c r="BO40" s="763"/>
      <c r="BP40" s="763"/>
      <c r="BQ40" s="763"/>
      <c r="BR40" s="763"/>
      <c r="BS40" s="763"/>
      <c r="BT40" s="763"/>
      <c r="BU40" s="763"/>
      <c r="BV40" s="763"/>
      <c r="BW40" s="763"/>
      <c r="BX40" s="763"/>
      <c r="BY40" s="763"/>
      <c r="BZ40" s="763"/>
      <c r="CA40" s="763"/>
      <c r="CB40" s="763"/>
      <c r="CC40" s="763"/>
      <c r="CD40" s="763"/>
      <c r="CE40" s="763"/>
      <c r="CF40" s="763"/>
      <c r="CG40" s="763"/>
      <c r="CH40" s="763"/>
      <c r="CI40" s="763"/>
      <c r="CJ40" s="763"/>
      <c r="CK40" s="763"/>
      <c r="CL40" s="763"/>
      <c r="CM40" s="763"/>
      <c r="CN40" s="763"/>
      <c r="CO40" s="763"/>
      <c r="CP40" s="763"/>
      <c r="CQ40" s="763"/>
      <c r="CR40" s="763"/>
      <c r="CS40" s="763"/>
      <c r="CT40" s="763"/>
      <c r="CU40" s="763"/>
      <c r="CV40" s="763"/>
      <c r="CW40" s="763"/>
      <c r="CX40" s="763"/>
      <c r="CY40" s="763"/>
      <c r="CZ40" s="763"/>
      <c r="DA40" s="763"/>
      <c r="DB40" s="763"/>
      <c r="DC40" s="763"/>
      <c r="DD40" s="763"/>
      <c r="DE40" s="763"/>
      <c r="DF40" s="763"/>
      <c r="DG40" s="763"/>
      <c r="DH40" s="763"/>
      <c r="DI40" s="763"/>
      <c r="DJ40" s="763"/>
      <c r="DK40" s="763"/>
      <c r="DL40" s="763"/>
      <c r="DM40" s="763"/>
      <c r="DN40" s="763"/>
      <c r="DO40" s="763"/>
      <c r="DP40" s="763"/>
      <c r="DQ40" s="763"/>
      <c r="DR40" s="763"/>
      <c r="DS40" s="763"/>
      <c r="DT40" s="763"/>
      <c r="DU40" s="763"/>
      <c r="DV40" s="763"/>
      <c r="DW40" s="763"/>
      <c r="DX40" s="763"/>
      <c r="DY40" s="763"/>
      <c r="DZ40" s="763"/>
      <c r="EA40" s="763"/>
      <c r="EB40" s="763"/>
      <c r="EC40" s="763"/>
      <c r="ED40" s="763"/>
      <c r="EE40" s="763"/>
      <c r="EF40" s="763"/>
      <c r="EG40" s="763"/>
      <c r="EH40" s="763"/>
      <c r="EI40" s="763"/>
      <c r="EJ40" s="763"/>
      <c r="EK40" s="763"/>
      <c r="EL40" s="763"/>
      <c r="EM40" s="763"/>
    </row>
    <row r="41" spans="1:143" ht="18.75" x14ac:dyDescent="0.3">
      <c r="A41" s="764" t="s">
        <v>3980</v>
      </c>
      <c r="B41" s="764"/>
      <c r="C41" s="764"/>
      <c r="D41" s="764"/>
      <c r="E41" s="764"/>
      <c r="F41" s="764"/>
      <c r="G41" s="764"/>
      <c r="H41" s="764"/>
      <c r="I41" s="764"/>
      <c r="J41" s="764"/>
      <c r="K41" s="764"/>
      <c r="L41" s="764"/>
      <c r="M41" s="764"/>
      <c r="N41" s="764"/>
      <c r="O41" s="764"/>
      <c r="P41" s="764"/>
      <c r="Q41" s="764"/>
      <c r="R41" s="764"/>
      <c r="S41" s="764"/>
      <c r="T41" s="764"/>
      <c r="U41" s="764"/>
      <c r="V41" s="764"/>
      <c r="W41" s="764"/>
      <c r="X41" s="764"/>
      <c r="Y41" s="764"/>
      <c r="Z41" s="764"/>
      <c r="AA41" s="764"/>
      <c r="AB41" s="764"/>
      <c r="AC41" s="764"/>
      <c r="AD41" s="764"/>
      <c r="AE41" s="764"/>
      <c r="AF41" s="764"/>
      <c r="AG41" s="764"/>
      <c r="AH41" s="764"/>
      <c r="AI41" s="764"/>
      <c r="AJ41" s="764"/>
      <c r="AK41" s="764"/>
      <c r="AL41" s="764"/>
      <c r="AM41" s="764"/>
      <c r="AN41" s="764"/>
      <c r="AO41" s="764"/>
      <c r="AP41" s="764"/>
      <c r="AQ41" s="764"/>
      <c r="AR41" s="764"/>
      <c r="AS41" s="764"/>
      <c r="AT41" s="764"/>
      <c r="AU41" s="764"/>
      <c r="AV41" s="764"/>
      <c r="AW41" s="764"/>
      <c r="AX41" s="764"/>
      <c r="AY41" s="764"/>
      <c r="AZ41" s="764"/>
      <c r="BA41" s="764"/>
      <c r="BB41" s="764"/>
      <c r="BC41" s="764"/>
      <c r="BD41" s="764"/>
      <c r="BE41" s="764"/>
      <c r="BF41" s="764"/>
      <c r="BG41" s="764"/>
      <c r="BH41" s="764"/>
      <c r="BI41" s="764"/>
      <c r="BJ41" s="764"/>
      <c r="BK41" s="764"/>
      <c r="BL41" s="764"/>
      <c r="BM41" s="764"/>
      <c r="BN41" s="764"/>
      <c r="BO41" s="764"/>
      <c r="BP41" s="764"/>
      <c r="BQ41" s="764"/>
      <c r="BR41" s="764"/>
      <c r="BS41" s="764"/>
      <c r="BT41" s="764"/>
      <c r="BU41" s="764"/>
      <c r="BV41" s="764"/>
      <c r="BW41" s="764"/>
      <c r="BX41" s="764"/>
      <c r="BY41" s="764"/>
      <c r="BZ41" s="764"/>
      <c r="CA41" s="764"/>
      <c r="CB41" s="764"/>
      <c r="CC41" s="764"/>
      <c r="CD41" s="764"/>
      <c r="CE41" s="764"/>
      <c r="CF41" s="764"/>
      <c r="CG41" s="764"/>
      <c r="CH41" s="764"/>
      <c r="CI41" s="764"/>
      <c r="CJ41" s="764"/>
      <c r="CK41" s="764"/>
      <c r="CL41" s="764"/>
      <c r="CM41" s="764"/>
      <c r="CN41" s="764"/>
      <c r="CO41" s="764"/>
      <c r="CP41" s="764"/>
      <c r="CQ41" s="764"/>
      <c r="CR41" s="764"/>
      <c r="CS41" s="764"/>
      <c r="CT41" s="764"/>
      <c r="CU41" s="764"/>
      <c r="CV41" s="764"/>
      <c r="CW41" s="764"/>
      <c r="CX41" s="764"/>
      <c r="CY41" s="764"/>
      <c r="CZ41" s="764"/>
      <c r="DA41" s="764"/>
      <c r="DB41" s="764"/>
      <c r="DC41" s="764"/>
      <c r="DD41" s="764"/>
      <c r="DE41" s="764"/>
      <c r="DF41" s="764"/>
      <c r="DG41" s="764"/>
      <c r="DH41" s="764"/>
      <c r="DI41" s="764"/>
      <c r="DJ41" s="764"/>
      <c r="DK41" s="764"/>
      <c r="DL41" s="764"/>
      <c r="DM41" s="764"/>
      <c r="DN41" s="764"/>
      <c r="DO41" s="764"/>
      <c r="DP41" s="764"/>
      <c r="DQ41" s="764"/>
      <c r="DR41" s="764"/>
      <c r="DS41" s="764"/>
      <c r="DT41" s="764"/>
      <c r="DU41" s="764"/>
      <c r="DV41" s="764"/>
      <c r="DW41" s="764"/>
      <c r="DX41" s="764"/>
      <c r="DY41" s="764"/>
      <c r="DZ41" s="764"/>
      <c r="EA41" s="764"/>
      <c r="EB41" s="764"/>
      <c r="EC41" s="764"/>
      <c r="ED41" s="764"/>
      <c r="EE41" s="764"/>
      <c r="EF41" s="764"/>
      <c r="EG41" s="764"/>
      <c r="EH41" s="764"/>
      <c r="EI41" s="764"/>
      <c r="EJ41" s="764"/>
      <c r="EK41" s="764"/>
      <c r="EL41" s="764"/>
      <c r="EM41" s="764"/>
    </row>
    <row r="42" spans="1:143" ht="15" x14ac:dyDescent="0.25">
      <c r="A42" s="770" t="s">
        <v>2348</v>
      </c>
      <c r="B42" s="770"/>
      <c r="C42" s="770"/>
      <c r="D42" s="770"/>
      <c r="E42" s="770"/>
      <c r="F42" s="770"/>
      <c r="G42" s="770"/>
      <c r="H42" s="770"/>
      <c r="I42" s="770"/>
      <c r="J42" s="770"/>
      <c r="K42" s="770"/>
      <c r="L42" s="770"/>
      <c r="M42" s="770"/>
      <c r="N42" s="770"/>
      <c r="O42" s="770"/>
      <c r="P42" s="770"/>
      <c r="Q42" s="770"/>
      <c r="R42" s="770"/>
      <c r="S42" s="770"/>
      <c r="T42" s="770"/>
      <c r="U42" s="770"/>
      <c r="V42" s="770"/>
      <c r="W42" s="770"/>
      <c r="X42" s="770"/>
      <c r="Y42" s="770"/>
      <c r="Z42" s="770"/>
      <c r="AA42" s="770"/>
      <c r="AB42" s="770"/>
      <c r="AC42" s="770"/>
      <c r="AD42" s="770"/>
      <c r="AE42" s="770"/>
      <c r="AF42" s="770"/>
      <c r="AG42" s="770"/>
      <c r="AH42" s="770"/>
      <c r="AI42" s="770"/>
      <c r="AJ42" s="770"/>
      <c r="AK42" s="770"/>
      <c r="AL42" s="770"/>
      <c r="AM42" s="770"/>
      <c r="AN42" s="770"/>
      <c r="AO42" s="770"/>
      <c r="AP42" s="770"/>
      <c r="AQ42" s="770"/>
      <c r="AR42" s="770"/>
      <c r="AS42" s="770"/>
      <c r="AT42" s="770"/>
      <c r="AU42" s="770"/>
      <c r="AV42" s="770"/>
      <c r="AW42" s="770"/>
      <c r="AX42" s="770"/>
      <c r="AY42" s="770"/>
      <c r="AZ42" s="770"/>
      <c r="BA42" s="770"/>
      <c r="BB42" s="770"/>
      <c r="BC42" s="770"/>
      <c r="BD42" s="770"/>
      <c r="BE42" s="770"/>
      <c r="BF42" s="770"/>
      <c r="BG42" s="770"/>
      <c r="BH42" s="770"/>
      <c r="BI42" s="770"/>
      <c r="BJ42" s="770"/>
      <c r="BK42" s="770"/>
      <c r="BL42" s="770"/>
      <c r="BM42" s="770"/>
      <c r="BN42" s="770"/>
      <c r="BO42" s="770"/>
      <c r="BP42" s="770"/>
      <c r="BQ42" s="770"/>
      <c r="BR42" s="770"/>
      <c r="BS42" s="770"/>
      <c r="BT42" s="770"/>
      <c r="BU42" s="770"/>
      <c r="BV42" s="770"/>
      <c r="BW42" s="770"/>
      <c r="BX42" s="770"/>
      <c r="BY42" s="770"/>
      <c r="BZ42" s="770"/>
      <c r="CA42" s="770"/>
      <c r="CB42" s="770"/>
      <c r="CC42" s="770"/>
      <c r="CD42" s="770"/>
      <c r="CE42" s="770"/>
      <c r="CF42" s="770"/>
      <c r="CG42" s="770"/>
      <c r="CH42" s="770"/>
      <c r="CI42" s="770"/>
      <c r="CJ42" s="770"/>
      <c r="CK42" s="770"/>
      <c r="CL42" s="770"/>
      <c r="CM42" s="770"/>
      <c r="CN42" s="770"/>
      <c r="CO42" s="770"/>
      <c r="CP42" s="770"/>
      <c r="CQ42" s="770"/>
      <c r="CR42" s="770"/>
      <c r="CS42" s="770"/>
      <c r="CT42" s="770"/>
      <c r="CU42" s="770"/>
      <c r="CV42" s="770"/>
      <c r="CW42" s="770"/>
      <c r="CX42" s="770"/>
      <c r="CY42" s="770"/>
      <c r="CZ42" s="770"/>
      <c r="DA42" s="770"/>
      <c r="DB42" s="770"/>
      <c r="DC42" s="770"/>
      <c r="DD42" s="770"/>
      <c r="DE42" s="770"/>
      <c r="DF42" s="770"/>
      <c r="DG42" s="770"/>
      <c r="DH42" s="770"/>
      <c r="DI42" s="770"/>
      <c r="DJ42" s="770"/>
      <c r="DK42" s="770"/>
      <c r="DL42" s="770"/>
      <c r="DM42" s="770"/>
      <c r="DN42" s="770"/>
      <c r="DO42" s="770"/>
      <c r="DP42" s="770"/>
      <c r="DQ42" s="770"/>
      <c r="DR42" s="770"/>
      <c r="DS42" s="770"/>
      <c r="DT42" s="770"/>
      <c r="DU42" s="770"/>
      <c r="DV42" s="770"/>
      <c r="DW42" s="770"/>
      <c r="DX42" s="770"/>
      <c r="DY42" s="770"/>
      <c r="DZ42" s="770"/>
      <c r="EA42" s="770"/>
      <c r="EB42" s="770"/>
      <c r="EC42" s="770"/>
      <c r="ED42" s="770"/>
      <c r="EE42" s="770"/>
      <c r="EF42" s="770"/>
      <c r="EG42" s="770"/>
      <c r="EH42" s="770"/>
      <c r="EI42" s="770"/>
      <c r="EJ42" s="770"/>
      <c r="EK42" s="770"/>
      <c r="EL42" s="770"/>
      <c r="EM42" s="770"/>
    </row>
    <row r="43" spans="1:143" ht="18.75" x14ac:dyDescent="0.3">
      <c r="A43" s="337"/>
      <c r="B43" s="337"/>
      <c r="C43" s="337"/>
      <c r="D43" s="337"/>
      <c r="E43" s="337"/>
      <c r="F43" s="337"/>
      <c r="G43" s="337"/>
      <c r="H43" s="337"/>
      <c r="I43" s="337"/>
      <c r="J43" s="337"/>
      <c r="K43" s="337"/>
      <c r="L43" s="337"/>
      <c r="M43" s="337"/>
      <c r="N43" s="337"/>
      <c r="O43" s="337"/>
      <c r="P43" s="337"/>
      <c r="Q43" s="337"/>
      <c r="R43" s="337"/>
      <c r="S43" s="337"/>
      <c r="T43" s="337"/>
      <c r="U43" s="337"/>
      <c r="V43" s="337"/>
      <c r="W43" s="337"/>
      <c r="X43" s="337"/>
      <c r="Y43" s="337"/>
      <c r="Z43" s="337"/>
      <c r="AA43" s="337"/>
      <c r="AB43" s="337"/>
      <c r="AC43" s="337"/>
      <c r="AD43" s="337"/>
      <c r="AE43" s="337"/>
      <c r="AF43" s="337"/>
      <c r="AG43" s="337"/>
      <c r="AH43" s="337"/>
      <c r="AI43" s="337"/>
      <c r="AJ43" s="337"/>
      <c r="AK43" s="337"/>
      <c r="AL43" s="337"/>
      <c r="AM43" s="337"/>
      <c r="AN43" s="337"/>
      <c r="AO43" s="337"/>
      <c r="AP43" s="337"/>
      <c r="AQ43" s="337"/>
      <c r="AR43" s="337"/>
      <c r="AS43" s="337"/>
      <c r="AT43" s="337"/>
      <c r="AU43" s="337"/>
      <c r="AV43" s="337"/>
      <c r="AW43" s="337"/>
      <c r="AX43" s="337"/>
      <c r="AY43" s="337"/>
      <c r="AZ43" s="337"/>
      <c r="BA43" s="337"/>
      <c r="BB43" s="337"/>
      <c r="BC43" s="337"/>
      <c r="BD43" s="337"/>
      <c r="BE43" s="337"/>
      <c r="BF43" s="337"/>
      <c r="BG43" s="337"/>
      <c r="BH43" s="337"/>
      <c r="BI43" s="337"/>
      <c r="BJ43" s="337"/>
      <c r="BK43" s="337"/>
      <c r="BL43" s="337"/>
      <c r="BM43" s="337"/>
      <c r="BN43" s="337"/>
      <c r="BO43" s="337"/>
      <c r="BP43" s="337"/>
      <c r="BQ43" s="337"/>
      <c r="BR43" s="337"/>
      <c r="BS43" s="337"/>
      <c r="BT43" s="337"/>
      <c r="BU43" s="337"/>
      <c r="BV43" s="337"/>
      <c r="BW43" s="337"/>
      <c r="BX43" s="337"/>
      <c r="BY43" s="337"/>
      <c r="BZ43" s="337"/>
      <c r="CA43" s="337"/>
      <c r="CB43" s="337"/>
      <c r="CC43" s="337"/>
      <c r="CD43" s="337"/>
      <c r="CE43" s="337"/>
      <c r="CF43" s="337"/>
      <c r="CG43" s="337"/>
      <c r="CH43" s="337"/>
      <c r="CI43" s="337"/>
      <c r="CJ43" s="337"/>
      <c r="CK43" s="337"/>
      <c r="CL43" s="337"/>
      <c r="CM43" s="337"/>
      <c r="CN43" s="337"/>
      <c r="CO43" s="337"/>
      <c r="CP43" s="337"/>
      <c r="CQ43" s="337"/>
      <c r="CR43" s="337"/>
      <c r="CS43" s="337"/>
      <c r="CT43" s="337"/>
      <c r="CU43" s="337"/>
      <c r="CV43" s="337"/>
      <c r="CW43" s="337"/>
      <c r="CX43" s="337"/>
      <c r="CY43" s="337"/>
      <c r="CZ43" s="337"/>
      <c r="DA43" s="337"/>
      <c r="DB43" s="337"/>
      <c r="DC43" s="337"/>
      <c r="DD43" s="337"/>
      <c r="DE43" s="337"/>
      <c r="DF43" s="337"/>
      <c r="DG43" s="337"/>
      <c r="DH43" s="337"/>
      <c r="DI43" s="337"/>
      <c r="DJ43" s="337"/>
      <c r="DK43" s="337"/>
      <c r="DL43" s="337"/>
      <c r="DM43" s="337"/>
      <c r="DN43" s="337"/>
      <c r="DO43" s="337"/>
      <c r="DP43" s="337"/>
      <c r="DQ43" s="337"/>
      <c r="DR43" s="337"/>
      <c r="DS43" s="337"/>
      <c r="DT43" s="337"/>
      <c r="DU43" s="337"/>
      <c r="DV43" s="337"/>
      <c r="DW43" s="337"/>
      <c r="DX43" s="337"/>
      <c r="DY43" s="337"/>
      <c r="DZ43" s="337"/>
      <c r="EA43" s="337"/>
      <c r="EB43" s="337"/>
      <c r="EC43" s="337"/>
      <c r="ED43" s="337"/>
      <c r="EE43" s="337"/>
      <c r="EF43" s="337"/>
      <c r="EG43" s="337"/>
      <c r="EH43" s="337"/>
      <c r="EI43" s="337"/>
      <c r="EJ43" s="337"/>
      <c r="EK43" s="337"/>
      <c r="EL43" s="337"/>
      <c r="EM43" s="337"/>
    </row>
    <row r="44" spans="1:143" ht="116.25" customHeight="1" x14ac:dyDescent="0.3">
      <c r="A44" s="768" t="s">
        <v>3981</v>
      </c>
      <c r="B44" s="768"/>
      <c r="C44" s="768"/>
      <c r="D44" s="768"/>
      <c r="E44" s="768"/>
      <c r="F44" s="768"/>
      <c r="G44" s="768"/>
      <c r="H44" s="768"/>
      <c r="I44" s="768"/>
      <c r="J44" s="768"/>
      <c r="K44" s="768"/>
      <c r="L44" s="768"/>
      <c r="M44" s="768"/>
      <c r="N44" s="768"/>
      <c r="O44" s="768"/>
      <c r="P44" s="768"/>
      <c r="Q44" s="768"/>
      <c r="R44" s="768"/>
      <c r="S44" s="768"/>
      <c r="T44" s="768"/>
      <c r="U44" s="768"/>
      <c r="V44" s="768"/>
      <c r="W44" s="768"/>
      <c r="X44" s="768"/>
      <c r="Y44" s="768"/>
      <c r="Z44" s="768"/>
      <c r="AA44" s="768"/>
      <c r="AB44" s="768"/>
      <c r="AC44" s="768"/>
      <c r="AD44" s="768"/>
      <c r="AE44" s="768"/>
      <c r="AF44" s="768"/>
      <c r="AG44" s="768"/>
      <c r="AH44" s="768"/>
      <c r="AI44" s="768"/>
      <c r="AJ44" s="768"/>
      <c r="AK44" s="768"/>
      <c r="AL44" s="768"/>
      <c r="AM44" s="768"/>
      <c r="AN44" s="768"/>
      <c r="AO44" s="768"/>
      <c r="AP44" s="768"/>
      <c r="AQ44" s="768"/>
      <c r="AR44" s="768"/>
      <c r="AS44" s="768"/>
      <c r="AT44" s="768"/>
      <c r="AU44" s="768"/>
      <c r="AV44" s="768"/>
      <c r="AW44" s="768"/>
      <c r="AX44" s="768"/>
      <c r="AY44" s="768"/>
      <c r="AZ44" s="768"/>
      <c r="BA44" s="768"/>
      <c r="BB44" s="768"/>
      <c r="BC44" s="768"/>
      <c r="BD44" s="768"/>
      <c r="BE44" s="768"/>
      <c r="BF44" s="768"/>
      <c r="BG44" s="768"/>
      <c r="BH44" s="768"/>
      <c r="BI44" s="768"/>
      <c r="BJ44" s="768"/>
      <c r="BK44" s="768"/>
      <c r="BL44" s="768"/>
      <c r="BM44" s="768"/>
      <c r="BN44" s="768"/>
      <c r="BO44" s="768"/>
      <c r="BP44" s="768"/>
      <c r="BQ44" s="768"/>
      <c r="BR44" s="768"/>
      <c r="BS44" s="768"/>
      <c r="BT44" s="768"/>
      <c r="BU44" s="768"/>
      <c r="BV44" s="768"/>
      <c r="BW44" s="768"/>
      <c r="BX44" s="768"/>
      <c r="BY44" s="768"/>
      <c r="BZ44" s="768"/>
      <c r="CA44" s="768"/>
      <c r="CB44" s="768"/>
      <c r="CC44" s="768"/>
      <c r="CD44" s="768"/>
      <c r="CE44" s="768"/>
      <c r="CF44" s="768"/>
      <c r="CG44" s="768"/>
      <c r="CH44" s="768"/>
      <c r="CI44" s="768"/>
      <c r="CJ44" s="768"/>
      <c r="CK44" s="768"/>
      <c r="CL44" s="768"/>
      <c r="CM44" s="768"/>
      <c r="CN44" s="768"/>
      <c r="CO44" s="768"/>
      <c r="CP44" s="768"/>
      <c r="CQ44" s="768"/>
      <c r="CR44" s="768"/>
      <c r="CS44" s="768"/>
      <c r="CT44" s="768"/>
      <c r="CU44" s="768"/>
      <c r="CV44" s="768"/>
      <c r="CW44" s="768"/>
      <c r="CX44" s="768"/>
      <c r="CY44" s="768"/>
      <c r="CZ44" s="768"/>
      <c r="DA44" s="768"/>
      <c r="DB44" s="768"/>
      <c r="DC44" s="768"/>
      <c r="DD44" s="768"/>
      <c r="DE44" s="768"/>
      <c r="DF44" s="768"/>
      <c r="DG44" s="768"/>
      <c r="DH44" s="768"/>
      <c r="DI44" s="768"/>
      <c r="DJ44" s="768"/>
      <c r="DK44" s="768"/>
      <c r="DL44" s="768"/>
      <c r="DM44" s="768"/>
      <c r="DN44" s="768"/>
      <c r="DO44" s="768"/>
      <c r="DP44" s="768"/>
      <c r="DQ44" s="768"/>
      <c r="DR44" s="768"/>
      <c r="DS44" s="768"/>
      <c r="DT44" s="768"/>
      <c r="DU44" s="768"/>
      <c r="DV44" s="768"/>
      <c r="DW44" s="768"/>
      <c r="DX44" s="768"/>
      <c r="DY44" s="768"/>
      <c r="DZ44" s="768"/>
      <c r="EA44" s="768"/>
      <c r="EB44" s="768"/>
      <c r="EC44" s="768"/>
      <c r="ED44" s="768"/>
      <c r="EE44" s="768"/>
      <c r="EF44" s="768"/>
      <c r="EG44" s="768"/>
      <c r="EH44" s="768"/>
      <c r="EI44" s="768"/>
      <c r="EJ44" s="768"/>
      <c r="EK44" s="768"/>
      <c r="EL44" s="768"/>
      <c r="EM44" s="768"/>
    </row>
    <row r="45" spans="1:143" ht="18.75" x14ac:dyDescent="0.3">
      <c r="A45" s="337"/>
      <c r="B45" s="337"/>
      <c r="C45" s="337"/>
      <c r="D45" s="337"/>
      <c r="E45" s="337"/>
      <c r="F45" s="337"/>
      <c r="G45" s="337"/>
      <c r="H45" s="337"/>
      <c r="I45" s="337"/>
      <c r="J45" s="337"/>
      <c r="K45" s="337"/>
      <c r="L45" s="337"/>
      <c r="M45" s="337"/>
      <c r="N45" s="337"/>
      <c r="O45" s="337"/>
      <c r="P45" s="337"/>
      <c r="Q45" s="337"/>
      <c r="R45" s="337"/>
      <c r="S45" s="337"/>
      <c r="T45" s="337"/>
      <c r="U45" s="337"/>
      <c r="V45" s="337"/>
      <c r="W45" s="337"/>
      <c r="X45" s="337"/>
      <c r="Y45" s="337"/>
      <c r="Z45" s="337"/>
      <c r="AA45" s="337"/>
      <c r="AB45" s="337"/>
      <c r="AC45" s="337"/>
      <c r="AD45" s="337"/>
      <c r="AE45" s="337"/>
      <c r="AF45" s="337"/>
      <c r="AG45" s="337"/>
      <c r="AH45" s="337"/>
      <c r="AI45" s="337"/>
      <c r="AJ45" s="337"/>
      <c r="AK45" s="337"/>
      <c r="AL45" s="337"/>
      <c r="AM45" s="337"/>
      <c r="AN45" s="337"/>
      <c r="AO45" s="337"/>
      <c r="AP45" s="337"/>
      <c r="AQ45" s="337"/>
      <c r="AR45" s="337"/>
      <c r="AS45" s="337"/>
      <c r="AT45" s="337"/>
      <c r="AU45" s="337"/>
      <c r="AV45" s="337"/>
      <c r="AW45" s="337"/>
      <c r="AX45" s="337"/>
      <c r="AY45" s="337"/>
      <c r="AZ45" s="337"/>
      <c r="BA45" s="337"/>
      <c r="BB45" s="337"/>
      <c r="BC45" s="337"/>
      <c r="BD45" s="337"/>
      <c r="BE45" s="337"/>
      <c r="BF45" s="337"/>
      <c r="BG45" s="337"/>
      <c r="BH45" s="337"/>
      <c r="BI45" s="337"/>
      <c r="BJ45" s="337"/>
      <c r="BK45" s="337"/>
      <c r="BL45" s="337"/>
      <c r="BM45" s="337"/>
      <c r="BN45" s="337"/>
      <c r="BO45" s="337"/>
      <c r="BP45" s="337"/>
      <c r="BQ45" s="337"/>
      <c r="BR45" s="337"/>
      <c r="BS45" s="337"/>
      <c r="BT45" s="337"/>
      <c r="BU45" s="337"/>
      <c r="BV45" s="337"/>
      <c r="BW45" s="337"/>
      <c r="BX45" s="337"/>
      <c r="BY45" s="337"/>
      <c r="BZ45" s="337"/>
      <c r="CA45" s="337"/>
      <c r="CB45" s="337"/>
      <c r="CC45" s="337"/>
      <c r="CD45" s="337"/>
      <c r="CE45" s="337"/>
      <c r="CF45" s="337"/>
      <c r="CG45" s="337"/>
      <c r="CH45" s="337"/>
      <c r="CI45" s="337"/>
      <c r="CJ45" s="337"/>
      <c r="CK45" s="337"/>
      <c r="CL45" s="337"/>
      <c r="CM45" s="337"/>
      <c r="CN45" s="337"/>
      <c r="CO45" s="337"/>
      <c r="CP45" s="337"/>
      <c r="CQ45" s="337"/>
      <c r="CR45" s="337"/>
      <c r="CS45" s="337"/>
      <c r="CT45" s="337"/>
      <c r="CU45" s="337"/>
      <c r="CV45" s="337"/>
      <c r="CW45" s="337"/>
      <c r="CX45" s="337"/>
      <c r="CY45" s="337"/>
      <c r="CZ45" s="337"/>
      <c r="DA45" s="337"/>
      <c r="DB45" s="337"/>
      <c r="DC45" s="337"/>
      <c r="DD45" s="337"/>
      <c r="DE45" s="337"/>
      <c r="DF45" s="337"/>
      <c r="DG45" s="337"/>
      <c r="DH45" s="337"/>
      <c r="DI45" s="337"/>
      <c r="DJ45" s="337"/>
      <c r="DK45" s="337"/>
      <c r="DL45" s="337"/>
      <c r="DM45" s="337"/>
      <c r="DN45" s="337"/>
      <c r="DO45" s="337"/>
      <c r="DP45" s="337"/>
      <c r="DQ45" s="337"/>
      <c r="DR45" s="337"/>
      <c r="DS45" s="337"/>
      <c r="DT45" s="337"/>
      <c r="DU45" s="337"/>
      <c r="DV45" s="337"/>
      <c r="DW45" s="337"/>
      <c r="DX45" s="337"/>
      <c r="DY45" s="337"/>
      <c r="DZ45" s="337"/>
      <c r="EA45" s="337"/>
      <c r="EB45" s="337"/>
      <c r="EC45" s="337"/>
      <c r="ED45" s="337"/>
      <c r="EE45" s="337"/>
      <c r="EF45" s="337"/>
      <c r="EG45" s="337"/>
      <c r="EH45" s="337"/>
      <c r="EI45" s="337"/>
      <c r="EJ45" s="337"/>
      <c r="EK45" s="337"/>
      <c r="EL45" s="337"/>
      <c r="EM45" s="337"/>
    </row>
    <row r="46" spans="1:143" ht="57" customHeight="1" x14ac:dyDescent="0.25">
      <c r="A46" s="769" t="s">
        <v>4607</v>
      </c>
      <c r="B46" s="769"/>
      <c r="C46" s="769"/>
      <c r="D46" s="769"/>
      <c r="E46" s="769"/>
      <c r="F46" s="769"/>
      <c r="G46" s="769"/>
      <c r="H46" s="769"/>
      <c r="I46" s="769"/>
      <c r="J46" s="769"/>
      <c r="K46" s="769"/>
      <c r="L46" s="769"/>
      <c r="M46" s="769"/>
      <c r="N46" s="769"/>
      <c r="O46" s="769"/>
      <c r="P46" s="769"/>
      <c r="Q46" s="769"/>
      <c r="R46" s="769"/>
      <c r="S46" s="769"/>
      <c r="T46" s="769"/>
      <c r="U46" s="769"/>
      <c r="V46" s="769"/>
      <c r="W46" s="769"/>
      <c r="X46" s="769"/>
      <c r="Y46" s="769"/>
      <c r="Z46" s="769"/>
      <c r="AA46" s="769"/>
      <c r="AB46" s="769"/>
      <c r="AC46" s="769"/>
      <c r="AD46" s="769"/>
      <c r="AE46" s="769"/>
      <c r="AF46" s="769"/>
      <c r="AG46" s="769"/>
      <c r="AH46" s="769"/>
      <c r="AI46" s="769"/>
      <c r="AJ46" s="769"/>
      <c r="AK46" s="769"/>
      <c r="AL46" s="769"/>
      <c r="AM46" s="769"/>
      <c r="AN46" s="769"/>
      <c r="AO46" s="769"/>
      <c r="AP46" s="769"/>
      <c r="AQ46" s="769"/>
      <c r="AR46" s="769"/>
      <c r="AS46" s="769"/>
      <c r="AT46" s="769"/>
      <c r="AU46" s="769"/>
      <c r="AV46" s="769"/>
      <c r="AW46" s="769"/>
      <c r="AX46" s="769"/>
      <c r="AY46" s="769"/>
      <c r="AZ46" s="769"/>
      <c r="BA46" s="769"/>
      <c r="BB46" s="769"/>
      <c r="BC46" s="769"/>
      <c r="BD46" s="769"/>
      <c r="BE46" s="769"/>
      <c r="BF46" s="769"/>
      <c r="BG46" s="769"/>
      <c r="BH46" s="769"/>
      <c r="BI46" s="769"/>
      <c r="BJ46" s="769"/>
      <c r="BK46" s="769"/>
      <c r="BL46" s="769"/>
      <c r="BM46" s="769"/>
      <c r="BN46" s="769"/>
      <c r="BO46" s="769"/>
      <c r="BP46" s="769"/>
      <c r="BQ46" s="769"/>
      <c r="BR46" s="769"/>
      <c r="BS46" s="769"/>
      <c r="BT46" s="769"/>
      <c r="BU46" s="769"/>
      <c r="BV46" s="769"/>
      <c r="BW46" s="769"/>
      <c r="BX46" s="769"/>
      <c r="BY46" s="769"/>
      <c r="BZ46" s="769"/>
      <c r="CA46" s="769"/>
      <c r="CB46" s="769"/>
      <c r="CC46" s="769"/>
      <c r="CD46" s="769"/>
      <c r="CE46" s="769"/>
      <c r="CF46" s="769"/>
      <c r="CG46" s="769"/>
      <c r="CH46" s="769"/>
      <c r="CI46" s="769"/>
      <c r="CJ46" s="769"/>
      <c r="CK46" s="769"/>
      <c r="CL46" s="769"/>
      <c r="CM46" s="769"/>
      <c r="CN46" s="769"/>
      <c r="CO46" s="769"/>
      <c r="CP46" s="769"/>
      <c r="CQ46" s="769"/>
      <c r="CR46" s="769"/>
      <c r="CS46" s="769"/>
      <c r="CT46" s="769"/>
      <c r="CU46" s="769"/>
      <c r="CV46" s="769"/>
      <c r="CW46" s="769"/>
      <c r="CX46" s="769"/>
      <c r="CY46" s="769"/>
      <c r="CZ46" s="769"/>
      <c r="DA46" s="769"/>
      <c r="DB46" s="769"/>
      <c r="DC46" s="769"/>
      <c r="DD46" s="769"/>
      <c r="DE46" s="769"/>
      <c r="DF46" s="769"/>
      <c r="DG46" s="769"/>
      <c r="DH46" s="769"/>
      <c r="DI46" s="769"/>
      <c r="DJ46" s="769"/>
      <c r="DK46" s="769"/>
      <c r="DL46" s="769"/>
      <c r="DM46" s="769"/>
      <c r="DN46" s="769"/>
      <c r="DO46" s="769"/>
      <c r="DP46" s="769"/>
      <c r="DQ46" s="769"/>
      <c r="DR46" s="769"/>
      <c r="DS46" s="769"/>
      <c r="DT46" s="769"/>
      <c r="DU46" s="769"/>
      <c r="DV46" s="769"/>
      <c r="DW46" s="769"/>
      <c r="DX46" s="769"/>
      <c r="DY46" s="769"/>
      <c r="DZ46" s="769"/>
      <c r="EA46" s="769"/>
      <c r="EB46" s="769"/>
      <c r="EC46" s="769"/>
      <c r="ED46" s="769"/>
      <c r="EE46" s="769"/>
      <c r="EF46" s="769"/>
      <c r="EG46" s="769"/>
      <c r="EH46" s="769"/>
      <c r="EI46" s="769"/>
      <c r="EJ46" s="769"/>
      <c r="EK46" s="769"/>
      <c r="EL46" s="769"/>
      <c r="EM46" s="769"/>
    </row>
    <row r="47" spans="1:143" ht="17.25" customHeight="1" x14ac:dyDescent="0.25">
      <c r="A47" s="770" t="s">
        <v>2349</v>
      </c>
      <c r="B47" s="770"/>
      <c r="C47" s="770"/>
      <c r="D47" s="770"/>
      <c r="E47" s="770"/>
      <c r="F47" s="770"/>
      <c r="G47" s="770"/>
      <c r="H47" s="770"/>
      <c r="I47" s="770"/>
      <c r="J47" s="770"/>
      <c r="K47" s="770"/>
      <c r="L47" s="770"/>
      <c r="M47" s="770"/>
      <c r="N47" s="770"/>
      <c r="O47" s="770"/>
      <c r="P47" s="770"/>
      <c r="Q47" s="770"/>
      <c r="R47" s="770"/>
      <c r="S47" s="770"/>
      <c r="T47" s="770"/>
      <c r="U47" s="770"/>
      <c r="V47" s="770"/>
      <c r="W47" s="770"/>
      <c r="X47" s="770"/>
      <c r="Y47" s="770"/>
      <c r="Z47" s="770"/>
      <c r="AA47" s="770"/>
      <c r="AB47" s="770"/>
      <c r="AC47" s="770"/>
      <c r="AD47" s="770"/>
      <c r="AE47" s="770"/>
      <c r="AF47" s="770"/>
      <c r="AG47" s="770"/>
      <c r="AH47" s="770"/>
      <c r="AI47" s="770"/>
      <c r="AJ47" s="770"/>
      <c r="AK47" s="770"/>
      <c r="AL47" s="770"/>
      <c r="AM47" s="770"/>
      <c r="AN47" s="770"/>
      <c r="AO47" s="770"/>
      <c r="AP47" s="770"/>
      <c r="AQ47" s="770"/>
      <c r="AR47" s="770"/>
      <c r="AS47" s="770"/>
      <c r="AT47" s="770"/>
      <c r="AU47" s="770"/>
      <c r="AV47" s="770"/>
      <c r="AW47" s="770"/>
      <c r="AX47" s="770"/>
      <c r="AY47" s="770"/>
      <c r="AZ47" s="770"/>
      <c r="BA47" s="770"/>
      <c r="BB47" s="770"/>
      <c r="BC47" s="770"/>
      <c r="BD47" s="770"/>
      <c r="BE47" s="770"/>
      <c r="BF47" s="770"/>
      <c r="BG47" s="770"/>
      <c r="BH47" s="770"/>
      <c r="BI47" s="770"/>
      <c r="BJ47" s="770"/>
      <c r="BK47" s="770"/>
      <c r="BL47" s="770"/>
      <c r="BM47" s="770"/>
      <c r="BN47" s="770"/>
      <c r="BO47" s="770"/>
      <c r="BP47" s="770"/>
      <c r="BQ47" s="770"/>
      <c r="BR47" s="770"/>
      <c r="BS47" s="770"/>
      <c r="BT47" s="770"/>
      <c r="BU47" s="770"/>
      <c r="BV47" s="770"/>
      <c r="BW47" s="770"/>
      <c r="BX47" s="770"/>
      <c r="BY47" s="770"/>
      <c r="BZ47" s="770"/>
      <c r="CA47" s="770"/>
      <c r="CB47" s="770"/>
      <c r="CC47" s="770"/>
      <c r="CD47" s="770"/>
      <c r="CE47" s="770"/>
      <c r="CF47" s="770"/>
      <c r="CG47" s="770"/>
      <c r="CH47" s="770"/>
      <c r="CI47" s="770"/>
      <c r="CJ47" s="770"/>
      <c r="CK47" s="770"/>
      <c r="CL47" s="770"/>
      <c r="CM47" s="770"/>
      <c r="CN47" s="770"/>
      <c r="CO47" s="770"/>
      <c r="CP47" s="770"/>
      <c r="CQ47" s="770"/>
      <c r="CR47" s="770"/>
      <c r="CS47" s="770"/>
      <c r="CT47" s="770"/>
      <c r="CU47" s="770"/>
      <c r="CV47" s="770"/>
      <c r="CW47" s="770"/>
      <c r="CX47" s="770"/>
      <c r="CY47" s="770"/>
      <c r="CZ47" s="770"/>
      <c r="DA47" s="770"/>
      <c r="DB47" s="770"/>
      <c r="DC47" s="770"/>
      <c r="DD47" s="770"/>
      <c r="DE47" s="770"/>
      <c r="DF47" s="770"/>
      <c r="DG47" s="770"/>
      <c r="DH47" s="770"/>
      <c r="DI47" s="770"/>
      <c r="DJ47" s="770"/>
      <c r="DK47" s="770"/>
      <c r="DL47" s="770"/>
      <c r="DM47" s="770"/>
      <c r="DN47" s="770"/>
      <c r="DO47" s="770"/>
      <c r="DP47" s="770"/>
      <c r="DQ47" s="770"/>
      <c r="DR47" s="770"/>
      <c r="DS47" s="770"/>
      <c r="DT47" s="770"/>
      <c r="DU47" s="770"/>
      <c r="DV47" s="770"/>
      <c r="DW47" s="770"/>
      <c r="DX47" s="770"/>
      <c r="DY47" s="770"/>
      <c r="DZ47" s="770"/>
      <c r="EA47" s="770"/>
      <c r="EB47" s="770"/>
      <c r="EC47" s="770"/>
      <c r="ED47" s="770"/>
      <c r="EE47" s="770"/>
      <c r="EF47" s="770"/>
      <c r="EG47" s="770"/>
      <c r="EH47" s="770"/>
      <c r="EI47" s="770"/>
      <c r="EJ47" s="770"/>
      <c r="EK47" s="770"/>
      <c r="EL47" s="770"/>
      <c r="EM47" s="770"/>
    </row>
    <row r="48" spans="1:143" ht="36" customHeight="1" x14ac:dyDescent="0.25">
      <c r="A48" s="769" t="s">
        <v>5054</v>
      </c>
      <c r="B48" s="769"/>
      <c r="C48" s="769"/>
      <c r="D48" s="769"/>
      <c r="E48" s="769"/>
      <c r="F48" s="769"/>
      <c r="G48" s="769"/>
      <c r="H48" s="769"/>
      <c r="I48" s="769"/>
      <c r="J48" s="769"/>
      <c r="K48" s="769"/>
      <c r="L48" s="769"/>
      <c r="M48" s="769"/>
      <c r="N48" s="769"/>
      <c r="O48" s="769"/>
      <c r="P48" s="769"/>
      <c r="Q48" s="769"/>
      <c r="R48" s="769"/>
      <c r="S48" s="769"/>
      <c r="T48" s="769"/>
      <c r="U48" s="769"/>
      <c r="V48" s="769"/>
      <c r="W48" s="769"/>
      <c r="X48" s="769"/>
      <c r="Y48" s="769"/>
      <c r="Z48" s="769"/>
      <c r="AA48" s="769"/>
      <c r="AB48" s="769"/>
      <c r="AC48" s="769"/>
      <c r="AD48" s="769"/>
      <c r="AE48" s="769"/>
      <c r="AF48" s="769"/>
      <c r="AG48" s="769"/>
      <c r="AH48" s="769"/>
      <c r="AI48" s="769"/>
      <c r="AJ48" s="769"/>
      <c r="AK48" s="769"/>
      <c r="AL48" s="769"/>
      <c r="AM48" s="769"/>
      <c r="AN48" s="769"/>
      <c r="AO48" s="769"/>
      <c r="AP48" s="769"/>
      <c r="AQ48" s="769"/>
      <c r="AR48" s="769"/>
      <c r="AS48" s="769"/>
      <c r="AT48" s="769"/>
      <c r="AU48" s="769"/>
      <c r="AV48" s="769"/>
      <c r="AW48" s="769"/>
      <c r="AX48" s="769"/>
      <c r="AY48" s="769"/>
      <c r="AZ48" s="769"/>
      <c r="BA48" s="769"/>
      <c r="BB48" s="769"/>
      <c r="BC48" s="769"/>
      <c r="BD48" s="769"/>
      <c r="BE48" s="769"/>
      <c r="BF48" s="769"/>
      <c r="BG48" s="769"/>
      <c r="BH48" s="769"/>
      <c r="BI48" s="769"/>
      <c r="BJ48" s="769"/>
      <c r="BK48" s="769"/>
      <c r="BL48" s="769"/>
      <c r="BM48" s="769"/>
      <c r="BN48" s="769"/>
      <c r="BO48" s="769"/>
      <c r="BP48" s="769"/>
      <c r="BQ48" s="769"/>
      <c r="BR48" s="769"/>
      <c r="BS48" s="769"/>
      <c r="BT48" s="769"/>
      <c r="BU48" s="769"/>
      <c r="BV48" s="769"/>
      <c r="BW48" s="769"/>
      <c r="BX48" s="769"/>
      <c r="BY48" s="769"/>
      <c r="BZ48" s="769"/>
      <c r="CA48" s="769"/>
      <c r="CB48" s="769"/>
      <c r="CC48" s="769"/>
      <c r="CD48" s="769"/>
      <c r="CE48" s="769"/>
      <c r="CF48" s="769"/>
      <c r="CG48" s="769"/>
      <c r="CH48" s="769"/>
      <c r="CI48" s="769"/>
      <c r="CJ48" s="769"/>
      <c r="CK48" s="769"/>
      <c r="CL48" s="769"/>
      <c r="CM48" s="769"/>
      <c r="CN48" s="769"/>
      <c r="CO48" s="769"/>
      <c r="CP48" s="769"/>
      <c r="CQ48" s="769"/>
      <c r="CR48" s="769"/>
      <c r="CS48" s="769"/>
      <c r="CT48" s="769"/>
      <c r="CU48" s="769"/>
      <c r="CV48" s="769"/>
      <c r="CW48" s="769"/>
      <c r="CX48" s="769"/>
      <c r="CY48" s="769"/>
      <c r="CZ48" s="769"/>
      <c r="DA48" s="769"/>
      <c r="DB48" s="769"/>
      <c r="DC48" s="769"/>
      <c r="DD48" s="769"/>
      <c r="DE48" s="769"/>
      <c r="DF48" s="769"/>
      <c r="DG48" s="769"/>
      <c r="DH48" s="769"/>
      <c r="DI48" s="769"/>
      <c r="DJ48" s="769"/>
      <c r="DK48" s="769"/>
      <c r="DL48" s="769"/>
      <c r="DM48" s="769"/>
      <c r="DN48" s="769"/>
      <c r="DO48" s="769"/>
      <c r="DP48" s="769"/>
      <c r="DQ48" s="769"/>
      <c r="DR48" s="769"/>
      <c r="DS48" s="769"/>
      <c r="DT48" s="769"/>
      <c r="DU48" s="769"/>
      <c r="DV48" s="769"/>
      <c r="DW48" s="769"/>
      <c r="DX48" s="769"/>
      <c r="DY48" s="769"/>
      <c r="DZ48" s="769"/>
      <c r="EA48" s="769"/>
      <c r="EB48" s="769"/>
      <c r="EC48" s="769"/>
      <c r="ED48" s="769"/>
      <c r="EE48" s="769"/>
      <c r="EF48" s="769"/>
      <c r="EG48" s="769"/>
      <c r="EH48" s="769"/>
      <c r="EI48" s="769"/>
      <c r="EJ48" s="769"/>
      <c r="EK48" s="769"/>
      <c r="EL48" s="769"/>
      <c r="EM48" s="769"/>
    </row>
    <row r="49" spans="1:143" ht="15" x14ac:dyDescent="0.25">
      <c r="A49" s="770" t="s">
        <v>2350</v>
      </c>
      <c r="B49" s="770"/>
      <c r="C49" s="770"/>
      <c r="D49" s="770"/>
      <c r="E49" s="770"/>
      <c r="F49" s="770"/>
      <c r="G49" s="770"/>
      <c r="H49" s="770"/>
      <c r="I49" s="770"/>
      <c r="J49" s="770"/>
      <c r="K49" s="770"/>
      <c r="L49" s="770"/>
      <c r="M49" s="770"/>
      <c r="N49" s="770"/>
      <c r="O49" s="770"/>
      <c r="P49" s="770"/>
      <c r="Q49" s="770"/>
      <c r="R49" s="770"/>
      <c r="S49" s="770"/>
      <c r="T49" s="770"/>
      <c r="U49" s="770"/>
      <c r="V49" s="770"/>
      <c r="W49" s="770"/>
      <c r="X49" s="770"/>
      <c r="Y49" s="770"/>
      <c r="Z49" s="770"/>
      <c r="AA49" s="770"/>
      <c r="AB49" s="770"/>
      <c r="AC49" s="770"/>
      <c r="AD49" s="770"/>
      <c r="AE49" s="770"/>
      <c r="AF49" s="770"/>
      <c r="AG49" s="770"/>
      <c r="AH49" s="770"/>
      <c r="AI49" s="770"/>
      <c r="AJ49" s="770"/>
      <c r="AK49" s="770"/>
      <c r="AL49" s="770"/>
      <c r="AM49" s="770"/>
      <c r="AN49" s="770"/>
      <c r="AO49" s="770"/>
      <c r="AP49" s="770"/>
      <c r="AQ49" s="770"/>
      <c r="AR49" s="770"/>
      <c r="AS49" s="770"/>
      <c r="AT49" s="770"/>
      <c r="AU49" s="770"/>
      <c r="AV49" s="770"/>
      <c r="AW49" s="770"/>
      <c r="AX49" s="770"/>
      <c r="AY49" s="770"/>
      <c r="AZ49" s="770"/>
      <c r="BA49" s="770"/>
      <c r="BB49" s="770"/>
      <c r="BC49" s="770"/>
      <c r="BD49" s="770"/>
      <c r="BE49" s="770"/>
      <c r="BF49" s="770"/>
      <c r="BG49" s="770"/>
      <c r="BH49" s="770"/>
      <c r="BI49" s="770"/>
      <c r="BJ49" s="770"/>
      <c r="BK49" s="770"/>
      <c r="BL49" s="770"/>
      <c r="BM49" s="770"/>
      <c r="BN49" s="770"/>
      <c r="BO49" s="770"/>
      <c r="BP49" s="770"/>
      <c r="BQ49" s="770"/>
      <c r="BR49" s="770"/>
      <c r="BS49" s="770"/>
      <c r="BT49" s="770"/>
      <c r="BU49" s="770"/>
      <c r="BV49" s="770"/>
      <c r="BW49" s="770"/>
      <c r="BX49" s="770"/>
      <c r="BY49" s="770"/>
      <c r="BZ49" s="770"/>
      <c r="CA49" s="770"/>
      <c r="CB49" s="770"/>
      <c r="CC49" s="770"/>
      <c r="CD49" s="770"/>
      <c r="CE49" s="770"/>
      <c r="CF49" s="770"/>
      <c r="CG49" s="770"/>
      <c r="CH49" s="770"/>
      <c r="CI49" s="770"/>
      <c r="CJ49" s="770"/>
      <c r="CK49" s="770"/>
      <c r="CL49" s="770"/>
      <c r="CM49" s="770"/>
      <c r="CN49" s="770"/>
      <c r="CO49" s="770"/>
      <c r="CP49" s="770"/>
      <c r="CQ49" s="770"/>
      <c r="CR49" s="770"/>
      <c r="CS49" s="770"/>
      <c r="CT49" s="770"/>
      <c r="CU49" s="770"/>
      <c r="CV49" s="770"/>
      <c r="CW49" s="770"/>
      <c r="CX49" s="770"/>
      <c r="CY49" s="770"/>
      <c r="CZ49" s="770"/>
      <c r="DA49" s="770"/>
      <c r="DB49" s="770"/>
      <c r="DC49" s="770"/>
      <c r="DD49" s="770"/>
      <c r="DE49" s="770"/>
      <c r="DF49" s="770"/>
      <c r="DG49" s="770"/>
      <c r="DH49" s="770"/>
      <c r="DI49" s="770"/>
      <c r="DJ49" s="770"/>
      <c r="DK49" s="770"/>
      <c r="DL49" s="770"/>
      <c r="DM49" s="770"/>
      <c r="DN49" s="770"/>
      <c r="DO49" s="770"/>
      <c r="DP49" s="770"/>
      <c r="DQ49" s="770"/>
      <c r="DR49" s="770"/>
      <c r="DS49" s="770"/>
      <c r="DT49" s="770"/>
      <c r="DU49" s="770"/>
      <c r="DV49" s="770"/>
      <c r="DW49" s="770"/>
      <c r="DX49" s="770"/>
      <c r="DY49" s="770"/>
      <c r="DZ49" s="770"/>
      <c r="EA49" s="770"/>
      <c r="EB49" s="770"/>
      <c r="EC49" s="770"/>
      <c r="ED49" s="770"/>
      <c r="EE49" s="770"/>
      <c r="EF49" s="770"/>
      <c r="EG49" s="770"/>
      <c r="EH49" s="770"/>
      <c r="EI49" s="770"/>
      <c r="EJ49" s="770"/>
      <c r="EK49" s="770"/>
      <c r="EL49" s="770"/>
      <c r="EM49" s="770"/>
    </row>
    <row r="50" spans="1:143" ht="39" customHeight="1" x14ac:dyDescent="0.25">
      <c r="A50" s="771" t="s">
        <v>5473</v>
      </c>
      <c r="B50" s="771"/>
      <c r="C50" s="771"/>
      <c r="D50" s="771"/>
      <c r="E50" s="771"/>
      <c r="F50" s="771"/>
      <c r="G50" s="771"/>
      <c r="H50" s="771"/>
      <c r="I50" s="771"/>
      <c r="J50" s="771"/>
      <c r="K50" s="771"/>
      <c r="L50" s="771"/>
      <c r="M50" s="771"/>
      <c r="N50" s="771"/>
      <c r="O50" s="771"/>
      <c r="P50" s="771"/>
      <c r="Q50" s="771"/>
      <c r="R50" s="771"/>
      <c r="S50" s="771"/>
      <c r="T50" s="771"/>
      <c r="U50" s="771"/>
      <c r="V50" s="771"/>
      <c r="W50" s="771"/>
      <c r="X50" s="771"/>
      <c r="Y50" s="771"/>
      <c r="Z50" s="771"/>
      <c r="AA50" s="771"/>
      <c r="AB50" s="771"/>
      <c r="AC50" s="771"/>
      <c r="AD50" s="771"/>
      <c r="AE50" s="771"/>
      <c r="AF50" s="771"/>
      <c r="AG50" s="771"/>
      <c r="AH50" s="771"/>
      <c r="AI50" s="771"/>
      <c r="AJ50" s="771"/>
      <c r="AK50" s="771"/>
      <c r="AL50" s="771"/>
      <c r="AM50" s="771"/>
      <c r="AN50" s="771"/>
      <c r="AO50" s="771"/>
      <c r="AP50" s="771"/>
      <c r="AQ50" s="771"/>
      <c r="AR50" s="771"/>
      <c r="AS50" s="771"/>
      <c r="AT50" s="771"/>
      <c r="AU50" s="771"/>
      <c r="AV50" s="771"/>
      <c r="AW50" s="771"/>
      <c r="AX50" s="771"/>
      <c r="AY50" s="771"/>
      <c r="AZ50" s="771"/>
      <c r="BA50" s="771"/>
      <c r="BB50" s="771"/>
      <c r="BC50" s="771"/>
      <c r="BD50" s="771"/>
      <c r="BE50" s="771"/>
      <c r="BF50" s="771"/>
      <c r="BG50" s="771"/>
      <c r="BH50" s="771"/>
      <c r="BI50" s="771"/>
      <c r="BJ50" s="771"/>
      <c r="BK50" s="771"/>
      <c r="BL50" s="771"/>
      <c r="BM50" s="771"/>
      <c r="BN50" s="771"/>
      <c r="BO50" s="771"/>
      <c r="BP50" s="771"/>
      <c r="BQ50" s="771"/>
      <c r="BR50" s="771"/>
      <c r="BS50" s="771"/>
      <c r="BT50" s="771"/>
      <c r="BU50" s="771"/>
      <c r="BV50" s="771"/>
      <c r="BW50" s="771"/>
      <c r="BX50" s="771"/>
      <c r="BY50" s="771"/>
      <c r="BZ50" s="771"/>
      <c r="CA50" s="771"/>
      <c r="CB50" s="771"/>
      <c r="CC50" s="771"/>
      <c r="CD50" s="771"/>
      <c r="CE50" s="771"/>
      <c r="CF50" s="771"/>
      <c r="CG50" s="771"/>
      <c r="CH50" s="771"/>
      <c r="CI50" s="771"/>
      <c r="CJ50" s="771"/>
      <c r="CK50" s="771"/>
      <c r="CL50" s="771"/>
      <c r="CM50" s="771"/>
      <c r="CN50" s="771"/>
      <c r="CO50" s="771"/>
      <c r="CP50" s="771"/>
      <c r="CQ50" s="771"/>
      <c r="CR50" s="771"/>
      <c r="CS50" s="771"/>
      <c r="CT50" s="771"/>
      <c r="CU50" s="771"/>
      <c r="CV50" s="771"/>
      <c r="CW50" s="771"/>
      <c r="CX50" s="771"/>
      <c r="CY50" s="771"/>
      <c r="CZ50" s="771"/>
      <c r="DA50" s="771"/>
      <c r="DB50" s="771"/>
      <c r="DC50" s="771"/>
      <c r="DD50" s="771"/>
      <c r="DE50" s="771"/>
      <c r="DF50" s="771"/>
      <c r="DG50" s="771"/>
      <c r="DH50" s="771"/>
      <c r="DI50" s="771"/>
      <c r="DJ50" s="771"/>
      <c r="DK50" s="771"/>
      <c r="DL50" s="771"/>
      <c r="DM50" s="771"/>
      <c r="DN50" s="771"/>
      <c r="DO50" s="771"/>
      <c r="DP50" s="771"/>
      <c r="DQ50" s="771"/>
      <c r="DR50" s="771"/>
      <c r="DS50" s="771"/>
      <c r="DT50" s="771"/>
      <c r="DU50" s="771"/>
      <c r="DV50" s="771"/>
      <c r="DW50" s="771"/>
      <c r="DX50" s="771"/>
      <c r="DY50" s="771"/>
      <c r="DZ50" s="771"/>
      <c r="EA50" s="771"/>
      <c r="EB50" s="771"/>
      <c r="EC50" s="771"/>
      <c r="ED50" s="771"/>
      <c r="EE50" s="771"/>
      <c r="EF50" s="771"/>
      <c r="EG50" s="771"/>
      <c r="EH50" s="771"/>
      <c r="EI50" s="771"/>
      <c r="EJ50" s="771"/>
      <c r="EK50" s="771"/>
      <c r="EL50" s="771"/>
      <c r="EM50" s="771"/>
    </row>
    <row r="51" spans="1:143" ht="15" x14ac:dyDescent="0.25">
      <c r="A51" s="765" t="s">
        <v>2351</v>
      </c>
      <c r="B51" s="765"/>
      <c r="C51" s="765"/>
      <c r="D51" s="765"/>
      <c r="E51" s="765"/>
      <c r="F51" s="765"/>
      <c r="G51" s="765"/>
      <c r="H51" s="765"/>
      <c r="I51" s="765"/>
      <c r="J51" s="765"/>
      <c r="K51" s="765"/>
      <c r="L51" s="765"/>
      <c r="M51" s="765"/>
      <c r="N51" s="765"/>
      <c r="O51" s="765"/>
      <c r="P51" s="765"/>
      <c r="Q51" s="765"/>
      <c r="R51" s="765"/>
      <c r="S51" s="765"/>
      <c r="T51" s="765"/>
      <c r="U51" s="765"/>
      <c r="V51" s="765"/>
      <c r="W51" s="765"/>
      <c r="X51" s="765"/>
      <c r="Y51" s="765"/>
      <c r="Z51" s="765"/>
      <c r="AA51" s="765"/>
      <c r="AB51" s="765"/>
      <c r="AC51" s="765"/>
      <c r="AD51" s="765"/>
      <c r="AE51" s="765"/>
      <c r="AF51" s="765"/>
      <c r="AG51" s="765"/>
      <c r="AH51" s="765"/>
      <c r="AI51" s="765"/>
      <c r="AJ51" s="765"/>
      <c r="AK51" s="765"/>
      <c r="AL51" s="765"/>
      <c r="AM51" s="765"/>
      <c r="AN51" s="765"/>
      <c r="AO51" s="765"/>
      <c r="AP51" s="765"/>
      <c r="AQ51" s="765"/>
      <c r="AR51" s="765"/>
      <c r="AS51" s="765"/>
      <c r="AT51" s="765"/>
      <c r="AU51" s="765"/>
      <c r="AV51" s="765"/>
      <c r="AW51" s="765"/>
      <c r="AX51" s="765"/>
      <c r="AY51" s="765"/>
      <c r="AZ51" s="765"/>
      <c r="BA51" s="765"/>
      <c r="BB51" s="765"/>
      <c r="BC51" s="765"/>
      <c r="BD51" s="765"/>
      <c r="BE51" s="765"/>
      <c r="BF51" s="765"/>
      <c r="BG51" s="765"/>
      <c r="BH51" s="765"/>
      <c r="BI51" s="765"/>
      <c r="BJ51" s="765"/>
      <c r="BK51" s="765"/>
      <c r="BL51" s="765"/>
      <c r="BM51" s="765"/>
      <c r="BN51" s="765"/>
      <c r="BO51" s="765"/>
      <c r="BP51" s="765"/>
      <c r="BQ51" s="765"/>
      <c r="BR51" s="765"/>
      <c r="BS51" s="765"/>
      <c r="BT51" s="765"/>
      <c r="BU51" s="765"/>
      <c r="BV51" s="765"/>
      <c r="BW51" s="765"/>
      <c r="BX51" s="765"/>
      <c r="BY51" s="765"/>
      <c r="BZ51" s="765"/>
      <c r="CA51" s="765"/>
      <c r="CB51" s="765"/>
      <c r="CC51" s="765"/>
      <c r="CD51" s="765"/>
      <c r="CE51" s="765"/>
      <c r="CF51" s="765"/>
      <c r="CG51" s="765"/>
      <c r="CH51" s="765"/>
      <c r="CI51" s="765"/>
      <c r="CJ51" s="765"/>
      <c r="CK51" s="765"/>
      <c r="CL51" s="765"/>
      <c r="CM51" s="765"/>
      <c r="CN51" s="765"/>
      <c r="CO51" s="765"/>
      <c r="CP51" s="765"/>
      <c r="CQ51" s="765"/>
      <c r="CR51" s="765"/>
      <c r="CS51" s="765"/>
      <c r="CT51" s="765"/>
      <c r="CU51" s="765"/>
      <c r="CV51" s="765"/>
      <c r="CW51" s="765"/>
      <c r="CX51" s="765"/>
      <c r="CY51" s="765"/>
      <c r="CZ51" s="765"/>
      <c r="DA51" s="765"/>
      <c r="DB51" s="765"/>
      <c r="DC51" s="765"/>
      <c r="DD51" s="765"/>
      <c r="DE51" s="765"/>
      <c r="DF51" s="765"/>
      <c r="DG51" s="765"/>
      <c r="DH51" s="765"/>
      <c r="DI51" s="765"/>
      <c r="DJ51" s="765"/>
      <c r="DK51" s="765"/>
      <c r="DL51" s="765"/>
      <c r="DM51" s="765"/>
      <c r="DN51" s="765"/>
      <c r="DO51" s="765"/>
      <c r="DP51" s="765"/>
      <c r="DQ51" s="765"/>
      <c r="DR51" s="765"/>
      <c r="DS51" s="765"/>
      <c r="DT51" s="765"/>
      <c r="DU51" s="765"/>
      <c r="DV51" s="765"/>
      <c r="DW51" s="765"/>
      <c r="DX51" s="765"/>
      <c r="DY51" s="765"/>
      <c r="DZ51" s="765"/>
      <c r="EA51" s="765"/>
      <c r="EB51" s="765"/>
      <c r="EC51" s="765"/>
      <c r="ED51" s="765"/>
      <c r="EE51" s="765"/>
      <c r="EF51" s="765"/>
      <c r="EG51" s="765"/>
      <c r="EH51" s="765"/>
      <c r="EI51" s="765"/>
      <c r="EJ51" s="765"/>
      <c r="EK51" s="765"/>
      <c r="EL51" s="765"/>
      <c r="EM51" s="765"/>
    </row>
    <row r="52" spans="1:143" ht="75" customHeight="1" x14ac:dyDescent="0.25">
      <c r="A52" s="766" t="s">
        <v>3982</v>
      </c>
      <c r="B52" s="767"/>
      <c r="C52" s="767"/>
      <c r="D52" s="767"/>
      <c r="E52" s="767"/>
      <c r="F52" s="767"/>
      <c r="G52" s="767"/>
      <c r="H52" s="767"/>
      <c r="I52" s="767"/>
      <c r="J52" s="767"/>
      <c r="K52" s="767"/>
      <c r="L52" s="767"/>
      <c r="M52" s="767"/>
      <c r="N52" s="767"/>
      <c r="O52" s="767"/>
      <c r="P52" s="767"/>
      <c r="Q52" s="767"/>
      <c r="R52" s="767"/>
      <c r="S52" s="767"/>
      <c r="T52" s="767"/>
      <c r="U52" s="767"/>
      <c r="V52" s="767"/>
      <c r="W52" s="767"/>
      <c r="X52" s="767"/>
      <c r="Y52" s="767"/>
      <c r="Z52" s="767"/>
      <c r="AA52" s="767"/>
      <c r="AB52" s="767"/>
      <c r="AC52" s="767"/>
      <c r="AD52" s="767"/>
      <c r="AE52" s="767"/>
      <c r="AF52" s="767"/>
      <c r="AG52" s="767"/>
      <c r="AH52" s="767"/>
      <c r="AI52" s="767"/>
      <c r="AJ52" s="767"/>
      <c r="AK52" s="767"/>
      <c r="AL52" s="767"/>
      <c r="AM52" s="767"/>
      <c r="AN52" s="767"/>
      <c r="AO52" s="767"/>
      <c r="AP52" s="767"/>
      <c r="AQ52" s="767"/>
      <c r="AR52" s="767"/>
      <c r="AS52" s="767"/>
      <c r="AT52" s="767"/>
      <c r="AU52" s="767"/>
      <c r="AV52" s="767"/>
      <c r="AW52" s="767"/>
      <c r="AX52" s="767"/>
      <c r="AY52" s="767"/>
      <c r="AZ52" s="767"/>
      <c r="BA52" s="767"/>
      <c r="BB52" s="767"/>
      <c r="BC52" s="767"/>
      <c r="BD52" s="767"/>
      <c r="BE52" s="767"/>
      <c r="BF52" s="767"/>
      <c r="BG52" s="767"/>
      <c r="BH52" s="767"/>
      <c r="BI52" s="767"/>
      <c r="BJ52" s="767"/>
      <c r="BK52" s="767"/>
      <c r="BL52" s="767"/>
      <c r="BM52" s="767"/>
      <c r="BN52" s="767"/>
      <c r="BO52" s="767"/>
      <c r="BP52" s="767"/>
      <c r="BQ52" s="767"/>
      <c r="BR52" s="767"/>
      <c r="BS52" s="767"/>
      <c r="BT52" s="767"/>
      <c r="BU52" s="767"/>
      <c r="BV52" s="767"/>
      <c r="BW52" s="767"/>
      <c r="BX52" s="767"/>
      <c r="BY52" s="767"/>
      <c r="BZ52" s="767"/>
      <c r="CA52" s="767"/>
      <c r="CB52" s="767"/>
      <c r="CC52" s="767"/>
      <c r="CD52" s="767"/>
      <c r="CE52" s="767"/>
      <c r="CF52" s="767"/>
      <c r="CG52" s="767"/>
      <c r="CH52" s="767"/>
      <c r="CI52" s="767"/>
      <c r="CJ52" s="767"/>
      <c r="CK52" s="767"/>
      <c r="CL52" s="767"/>
      <c r="CM52" s="767"/>
      <c r="CN52" s="767"/>
      <c r="CO52" s="767"/>
      <c r="CP52" s="767"/>
      <c r="CQ52" s="767"/>
      <c r="CR52" s="767"/>
      <c r="CS52" s="767"/>
      <c r="CT52" s="767"/>
      <c r="CU52" s="767"/>
      <c r="CV52" s="767"/>
      <c r="CW52" s="767"/>
      <c r="CX52" s="767"/>
      <c r="CY52" s="767"/>
      <c r="CZ52" s="767"/>
      <c r="DA52" s="767"/>
      <c r="DB52" s="767"/>
      <c r="DC52" s="767"/>
      <c r="DD52" s="767"/>
      <c r="DE52" s="767"/>
      <c r="DF52" s="767"/>
      <c r="DG52" s="767"/>
      <c r="DH52" s="767"/>
      <c r="DI52" s="767"/>
      <c r="DJ52" s="767"/>
      <c r="DK52" s="767"/>
      <c r="DL52" s="767"/>
      <c r="DM52" s="767"/>
      <c r="DN52" s="767"/>
      <c r="DO52" s="767"/>
      <c r="DP52" s="767"/>
      <c r="DQ52" s="767"/>
      <c r="DR52" s="767"/>
      <c r="DS52" s="767"/>
      <c r="DT52" s="767"/>
      <c r="DU52" s="767"/>
      <c r="DV52" s="767"/>
      <c r="DW52" s="767"/>
      <c r="DX52" s="767"/>
      <c r="DY52" s="767"/>
      <c r="DZ52" s="767"/>
      <c r="EA52" s="767"/>
      <c r="EB52" s="767"/>
      <c r="EC52" s="767"/>
      <c r="ED52" s="767"/>
      <c r="EE52" s="767"/>
      <c r="EF52" s="767"/>
      <c r="EG52" s="767"/>
      <c r="EH52" s="767"/>
      <c r="EI52" s="767"/>
      <c r="EJ52" s="767"/>
      <c r="EK52" s="767"/>
      <c r="EL52" s="767"/>
      <c r="EM52" s="767"/>
    </row>
    <row r="53" spans="1:143" ht="15" x14ac:dyDescent="0.25">
      <c r="A53" s="765" t="s">
        <v>2352</v>
      </c>
      <c r="B53" s="765"/>
      <c r="C53" s="765"/>
      <c r="D53" s="765"/>
      <c r="E53" s="765"/>
      <c r="F53" s="765"/>
      <c r="G53" s="765"/>
      <c r="H53" s="765"/>
      <c r="I53" s="765"/>
      <c r="J53" s="765"/>
      <c r="K53" s="765"/>
      <c r="L53" s="765"/>
      <c r="M53" s="765"/>
      <c r="N53" s="765"/>
      <c r="O53" s="765"/>
      <c r="P53" s="765"/>
      <c r="Q53" s="765"/>
      <c r="R53" s="765"/>
      <c r="S53" s="765"/>
      <c r="T53" s="765"/>
      <c r="U53" s="765"/>
      <c r="V53" s="765"/>
      <c r="W53" s="765"/>
      <c r="X53" s="765"/>
      <c r="Y53" s="765"/>
      <c r="Z53" s="765"/>
      <c r="AA53" s="765"/>
      <c r="AB53" s="765"/>
      <c r="AC53" s="765"/>
      <c r="AD53" s="765"/>
      <c r="AE53" s="765"/>
      <c r="AF53" s="765"/>
      <c r="AG53" s="765"/>
      <c r="AH53" s="765"/>
      <c r="AI53" s="765"/>
      <c r="AJ53" s="765"/>
      <c r="AK53" s="765"/>
      <c r="AL53" s="765"/>
      <c r="AM53" s="765"/>
      <c r="AN53" s="765"/>
      <c r="AO53" s="765"/>
      <c r="AP53" s="765"/>
      <c r="AQ53" s="765"/>
      <c r="AR53" s="765"/>
      <c r="AS53" s="765"/>
      <c r="AT53" s="765"/>
      <c r="AU53" s="765"/>
      <c r="AV53" s="765"/>
      <c r="AW53" s="765"/>
      <c r="AX53" s="765"/>
      <c r="AY53" s="765"/>
      <c r="AZ53" s="765"/>
      <c r="BA53" s="765"/>
      <c r="BB53" s="765"/>
      <c r="BC53" s="765"/>
      <c r="BD53" s="765"/>
      <c r="BE53" s="765"/>
      <c r="BF53" s="765"/>
      <c r="BG53" s="765"/>
      <c r="BH53" s="765"/>
      <c r="BI53" s="765"/>
      <c r="BJ53" s="765"/>
      <c r="BK53" s="765"/>
      <c r="BL53" s="765"/>
      <c r="BM53" s="765"/>
      <c r="BN53" s="765"/>
      <c r="BO53" s="765"/>
      <c r="BP53" s="765"/>
      <c r="BQ53" s="765"/>
      <c r="BR53" s="765"/>
      <c r="BS53" s="765"/>
      <c r="BT53" s="765"/>
      <c r="BU53" s="765"/>
      <c r="BV53" s="765"/>
      <c r="BW53" s="765"/>
      <c r="BX53" s="765"/>
      <c r="BY53" s="765"/>
      <c r="BZ53" s="765"/>
      <c r="CA53" s="765"/>
      <c r="CB53" s="765"/>
      <c r="CC53" s="765"/>
      <c r="CD53" s="765"/>
      <c r="CE53" s="765"/>
      <c r="CF53" s="765"/>
      <c r="CG53" s="765"/>
      <c r="CH53" s="765"/>
      <c r="CI53" s="765"/>
      <c r="CJ53" s="765"/>
      <c r="CK53" s="765"/>
      <c r="CL53" s="765"/>
      <c r="CM53" s="765"/>
      <c r="CN53" s="765"/>
      <c r="CO53" s="765"/>
      <c r="CP53" s="765"/>
      <c r="CQ53" s="765"/>
      <c r="CR53" s="765"/>
      <c r="CS53" s="765"/>
      <c r="CT53" s="765"/>
      <c r="CU53" s="765"/>
      <c r="CV53" s="765"/>
      <c r="CW53" s="765"/>
      <c r="CX53" s="765"/>
      <c r="CY53" s="765"/>
      <c r="CZ53" s="765"/>
      <c r="DA53" s="765"/>
      <c r="DB53" s="765"/>
      <c r="DC53" s="765"/>
      <c r="DD53" s="765"/>
      <c r="DE53" s="765"/>
      <c r="DF53" s="765"/>
      <c r="DG53" s="765"/>
      <c r="DH53" s="765"/>
      <c r="DI53" s="765"/>
      <c r="DJ53" s="765"/>
      <c r="DK53" s="765"/>
      <c r="DL53" s="765"/>
      <c r="DM53" s="765"/>
      <c r="DN53" s="765"/>
      <c r="DO53" s="765"/>
      <c r="DP53" s="765"/>
      <c r="DQ53" s="765"/>
      <c r="DR53" s="765"/>
      <c r="DS53" s="765"/>
      <c r="DT53" s="765"/>
      <c r="DU53" s="765"/>
      <c r="DV53" s="765"/>
      <c r="DW53" s="765"/>
      <c r="DX53" s="765"/>
      <c r="DY53" s="765"/>
      <c r="DZ53" s="765"/>
      <c r="EA53" s="765"/>
      <c r="EB53" s="765"/>
      <c r="EC53" s="765"/>
      <c r="ED53" s="765"/>
      <c r="EE53" s="765"/>
      <c r="EF53" s="765"/>
      <c r="EG53" s="765"/>
      <c r="EH53" s="765"/>
      <c r="EI53" s="765"/>
      <c r="EJ53" s="765"/>
      <c r="EK53" s="765"/>
      <c r="EL53" s="765"/>
      <c r="EM53" s="765"/>
    </row>
    <row r="54" spans="1:143" s="67" customFormat="1" ht="40.5" customHeight="1" x14ac:dyDescent="0.25">
      <c r="A54" s="769" t="s">
        <v>5055</v>
      </c>
      <c r="B54" s="769"/>
      <c r="C54" s="769"/>
      <c r="D54" s="769"/>
      <c r="E54" s="769"/>
      <c r="F54" s="769"/>
      <c r="G54" s="769"/>
      <c r="H54" s="769"/>
      <c r="I54" s="769"/>
      <c r="J54" s="769"/>
      <c r="K54" s="769"/>
      <c r="L54" s="769"/>
      <c r="M54" s="769"/>
      <c r="N54" s="769"/>
      <c r="O54" s="769"/>
      <c r="P54" s="769"/>
      <c r="Q54" s="769"/>
      <c r="R54" s="769"/>
      <c r="S54" s="769"/>
      <c r="T54" s="769"/>
      <c r="U54" s="769"/>
      <c r="V54" s="769"/>
      <c r="W54" s="769"/>
      <c r="X54" s="769"/>
      <c r="Y54" s="769"/>
      <c r="Z54" s="769"/>
      <c r="AA54" s="769"/>
      <c r="AB54" s="769"/>
      <c r="AC54" s="769"/>
      <c r="AD54" s="769"/>
      <c r="AE54" s="769"/>
      <c r="AF54" s="769"/>
      <c r="AG54" s="769"/>
      <c r="AH54" s="769"/>
      <c r="AI54" s="769"/>
      <c r="AJ54" s="769"/>
      <c r="AK54" s="769"/>
      <c r="AL54" s="769"/>
      <c r="AM54" s="769"/>
      <c r="AN54" s="769"/>
      <c r="AO54" s="769"/>
      <c r="AP54" s="769"/>
      <c r="AQ54" s="769"/>
      <c r="AR54" s="769"/>
      <c r="AS54" s="769"/>
      <c r="AT54" s="769"/>
      <c r="AU54" s="769"/>
      <c r="AV54" s="769"/>
      <c r="AW54" s="769"/>
      <c r="AX54" s="769"/>
      <c r="AY54" s="769"/>
      <c r="AZ54" s="769"/>
      <c r="BA54" s="769"/>
      <c r="BB54" s="769"/>
      <c r="BC54" s="769"/>
      <c r="BD54" s="769"/>
      <c r="BE54" s="769"/>
      <c r="BF54" s="769"/>
      <c r="BG54" s="769"/>
      <c r="BH54" s="769"/>
      <c r="BI54" s="769"/>
      <c r="BJ54" s="769"/>
      <c r="BK54" s="769"/>
      <c r="BL54" s="769"/>
      <c r="BM54" s="769"/>
      <c r="BN54" s="769"/>
      <c r="BO54" s="769"/>
      <c r="BP54" s="769"/>
      <c r="BQ54" s="769"/>
      <c r="BR54" s="769"/>
      <c r="BS54" s="769"/>
      <c r="BT54" s="769"/>
      <c r="BU54" s="769"/>
      <c r="BV54" s="769"/>
      <c r="BW54" s="769"/>
      <c r="BX54" s="769"/>
      <c r="BY54" s="769"/>
      <c r="BZ54" s="769"/>
      <c r="CA54" s="769"/>
      <c r="CB54" s="769"/>
      <c r="CC54" s="769"/>
      <c r="CD54" s="769"/>
      <c r="CE54" s="769"/>
      <c r="CF54" s="769"/>
      <c r="CG54" s="769"/>
      <c r="CH54" s="769"/>
      <c r="CI54" s="769"/>
      <c r="CJ54" s="769"/>
      <c r="CK54" s="769"/>
      <c r="CL54" s="769"/>
      <c r="CM54" s="769"/>
      <c r="CN54" s="769"/>
      <c r="CO54" s="769"/>
      <c r="CP54" s="769"/>
      <c r="CQ54" s="769"/>
      <c r="CR54" s="769"/>
      <c r="CS54" s="769"/>
      <c r="CT54" s="769"/>
      <c r="CU54" s="769"/>
      <c r="CV54" s="769"/>
      <c r="CW54" s="769"/>
      <c r="CX54" s="769"/>
      <c r="CY54" s="769"/>
      <c r="CZ54" s="769"/>
      <c r="DA54" s="769"/>
      <c r="DB54" s="769"/>
      <c r="DC54" s="769"/>
      <c r="DD54" s="769"/>
      <c r="DE54" s="769"/>
      <c r="DF54" s="769"/>
      <c r="DG54" s="769"/>
      <c r="DH54" s="769"/>
      <c r="DI54" s="769"/>
      <c r="DJ54" s="769"/>
      <c r="DK54" s="769"/>
      <c r="DL54" s="769"/>
      <c r="DM54" s="769"/>
      <c r="DN54" s="769"/>
      <c r="DO54" s="769"/>
      <c r="DP54" s="769"/>
      <c r="DQ54" s="769"/>
      <c r="DR54" s="769"/>
      <c r="DS54" s="769"/>
      <c r="DT54" s="769"/>
      <c r="DU54" s="769"/>
      <c r="DV54" s="769"/>
      <c r="DW54" s="769"/>
      <c r="DX54" s="769"/>
      <c r="DY54" s="769"/>
      <c r="DZ54" s="769"/>
      <c r="EA54" s="769"/>
      <c r="EB54" s="769"/>
      <c r="EC54" s="769"/>
      <c r="ED54" s="769"/>
      <c r="EE54" s="769"/>
      <c r="EF54" s="769"/>
      <c r="EG54" s="769"/>
      <c r="EH54" s="769"/>
      <c r="EI54" s="769"/>
      <c r="EJ54" s="769"/>
      <c r="EK54" s="769"/>
      <c r="EL54" s="769"/>
      <c r="EM54" s="769"/>
    </row>
    <row r="55" spans="1:143" s="67" customFormat="1" ht="38.25" customHeight="1" x14ac:dyDescent="0.25">
      <c r="A55" s="775" t="s">
        <v>3269</v>
      </c>
      <c r="B55" s="775"/>
      <c r="C55" s="775"/>
      <c r="D55" s="775"/>
      <c r="E55" s="775"/>
      <c r="F55" s="775"/>
      <c r="G55" s="775"/>
      <c r="H55" s="775"/>
      <c r="I55" s="775"/>
      <c r="J55" s="775"/>
      <c r="K55" s="775"/>
      <c r="L55" s="775"/>
      <c r="M55" s="775"/>
      <c r="N55" s="775"/>
      <c r="O55" s="775"/>
      <c r="P55" s="775"/>
      <c r="Q55" s="775"/>
      <c r="R55" s="775"/>
      <c r="S55" s="775"/>
      <c r="T55" s="775"/>
      <c r="U55" s="775"/>
      <c r="V55" s="775"/>
      <c r="W55" s="775"/>
      <c r="X55" s="775"/>
      <c r="Y55" s="775"/>
      <c r="Z55" s="775"/>
      <c r="AA55" s="775"/>
      <c r="AB55" s="775"/>
      <c r="AC55" s="775"/>
      <c r="AD55" s="775"/>
      <c r="AE55" s="775"/>
      <c r="AF55" s="775"/>
      <c r="AG55" s="775"/>
      <c r="AH55" s="775"/>
      <c r="AI55" s="775"/>
      <c r="AJ55" s="775"/>
      <c r="AK55" s="775"/>
      <c r="AL55" s="775"/>
      <c r="AM55" s="775"/>
      <c r="AN55" s="775"/>
      <c r="AO55" s="775"/>
      <c r="AP55" s="775"/>
      <c r="AQ55" s="775"/>
      <c r="AR55" s="775"/>
      <c r="AS55" s="775"/>
      <c r="AT55" s="775"/>
      <c r="AU55" s="775"/>
      <c r="AV55" s="775"/>
      <c r="AW55" s="775"/>
      <c r="AX55" s="775"/>
      <c r="AY55" s="775"/>
      <c r="AZ55" s="775"/>
      <c r="BA55" s="775"/>
      <c r="BB55" s="775"/>
      <c r="BC55" s="775"/>
      <c r="BD55" s="775"/>
      <c r="BE55" s="775"/>
      <c r="BF55" s="775"/>
      <c r="BG55" s="775"/>
      <c r="BH55" s="775"/>
      <c r="BI55" s="775"/>
      <c r="BJ55" s="775"/>
      <c r="BK55" s="775"/>
      <c r="BL55" s="775"/>
      <c r="BM55" s="775"/>
      <c r="BN55" s="775"/>
      <c r="BO55" s="775"/>
      <c r="BP55" s="775"/>
      <c r="BQ55" s="775"/>
      <c r="BR55" s="775"/>
      <c r="BS55" s="775"/>
      <c r="BT55" s="775"/>
      <c r="BU55" s="775"/>
      <c r="BV55" s="775"/>
      <c r="BW55" s="775"/>
      <c r="BX55" s="775"/>
      <c r="BY55" s="775"/>
      <c r="BZ55" s="775"/>
      <c r="CA55" s="775"/>
      <c r="CB55" s="775"/>
      <c r="CC55" s="775"/>
      <c r="CD55" s="775"/>
      <c r="CE55" s="775"/>
      <c r="CF55" s="775"/>
      <c r="CG55" s="775"/>
      <c r="CH55" s="775"/>
      <c r="CI55" s="775"/>
      <c r="CJ55" s="775"/>
      <c r="CK55" s="775"/>
      <c r="CL55" s="775"/>
      <c r="CM55" s="775"/>
      <c r="CN55" s="775"/>
      <c r="CO55" s="775"/>
      <c r="CP55" s="775"/>
      <c r="CQ55" s="775"/>
      <c r="CR55" s="775"/>
      <c r="CS55" s="775"/>
      <c r="CT55" s="775"/>
      <c r="CU55" s="775"/>
      <c r="CV55" s="775"/>
      <c r="CW55" s="775"/>
      <c r="CX55" s="775"/>
      <c r="CY55" s="775"/>
      <c r="CZ55" s="775"/>
      <c r="DA55" s="775"/>
      <c r="DB55" s="775"/>
      <c r="DC55" s="775"/>
      <c r="DD55" s="775"/>
      <c r="DE55" s="775"/>
      <c r="DF55" s="775"/>
      <c r="DG55" s="775"/>
      <c r="DH55" s="775"/>
      <c r="DI55" s="775"/>
      <c r="DJ55" s="775"/>
      <c r="DK55" s="775"/>
      <c r="DL55" s="775"/>
      <c r="DM55" s="775"/>
      <c r="DN55" s="775"/>
      <c r="DO55" s="775"/>
      <c r="DP55" s="775"/>
      <c r="DQ55" s="775"/>
      <c r="DR55" s="775"/>
      <c r="DS55" s="775"/>
      <c r="DT55" s="775"/>
      <c r="DU55" s="775"/>
      <c r="DV55" s="775"/>
      <c r="DW55" s="775"/>
      <c r="DX55" s="775"/>
      <c r="DY55" s="775"/>
      <c r="DZ55" s="775"/>
      <c r="EA55" s="775"/>
      <c r="EB55" s="775"/>
      <c r="EC55" s="775"/>
      <c r="ED55" s="775"/>
      <c r="EE55" s="775"/>
      <c r="EF55" s="775"/>
      <c r="EG55" s="775"/>
      <c r="EH55" s="775"/>
      <c r="EI55" s="775"/>
      <c r="EJ55" s="775"/>
      <c r="EK55" s="775"/>
      <c r="EL55" s="775"/>
      <c r="EM55" s="775"/>
    </row>
    <row r="56" spans="1:143" s="67" customFormat="1" ht="38.25" customHeight="1" x14ac:dyDescent="0.25">
      <c r="A56" s="775" t="s">
        <v>3270</v>
      </c>
      <c r="B56" s="776"/>
      <c r="C56" s="776"/>
      <c r="D56" s="776"/>
      <c r="E56" s="776"/>
      <c r="F56" s="776"/>
      <c r="G56" s="776"/>
      <c r="H56" s="776"/>
      <c r="I56" s="776"/>
      <c r="J56" s="776"/>
      <c r="K56" s="776"/>
      <c r="L56" s="776"/>
      <c r="M56" s="776"/>
      <c r="N56" s="776"/>
      <c r="O56" s="776"/>
      <c r="P56" s="776"/>
      <c r="Q56" s="776"/>
      <c r="R56" s="776"/>
      <c r="S56" s="776"/>
      <c r="T56" s="776"/>
      <c r="U56" s="776"/>
      <c r="V56" s="776"/>
      <c r="W56" s="776"/>
      <c r="X56" s="776"/>
      <c r="Y56" s="776"/>
      <c r="Z56" s="776"/>
      <c r="AA56" s="776"/>
      <c r="AB56" s="776"/>
      <c r="AC56" s="776"/>
      <c r="AD56" s="776"/>
      <c r="AE56" s="776"/>
      <c r="AF56" s="776"/>
      <c r="AG56" s="776"/>
      <c r="AH56" s="776"/>
      <c r="AI56" s="776"/>
      <c r="AJ56" s="776"/>
      <c r="AK56" s="776"/>
      <c r="AL56" s="776"/>
      <c r="AM56" s="776"/>
      <c r="AN56" s="776"/>
      <c r="AO56" s="776"/>
      <c r="AP56" s="776"/>
      <c r="AQ56" s="776"/>
      <c r="AR56" s="776"/>
      <c r="AS56" s="776"/>
      <c r="AT56" s="776"/>
      <c r="AU56" s="776"/>
      <c r="AV56" s="776"/>
      <c r="AW56" s="776"/>
      <c r="AX56" s="776"/>
      <c r="AY56" s="776"/>
      <c r="AZ56" s="776"/>
      <c r="BA56" s="776"/>
      <c r="BB56" s="776"/>
      <c r="BC56" s="776"/>
      <c r="BD56" s="776"/>
      <c r="BE56" s="776"/>
      <c r="BF56" s="776"/>
      <c r="BG56" s="776"/>
      <c r="BH56" s="776"/>
      <c r="BI56" s="776"/>
      <c r="BJ56" s="776"/>
      <c r="BK56" s="776"/>
      <c r="BL56" s="776"/>
      <c r="BM56" s="776"/>
      <c r="BN56" s="776"/>
      <c r="BO56" s="776"/>
      <c r="BP56" s="776"/>
      <c r="BQ56" s="776"/>
      <c r="BR56" s="776"/>
      <c r="BS56" s="776"/>
      <c r="BT56" s="776"/>
      <c r="BU56" s="776"/>
      <c r="BV56" s="776"/>
      <c r="BW56" s="776"/>
      <c r="BX56" s="776"/>
      <c r="BY56" s="776"/>
      <c r="BZ56" s="776"/>
      <c r="CA56" s="776"/>
      <c r="CB56" s="776"/>
      <c r="CC56" s="776"/>
      <c r="CD56" s="776"/>
      <c r="CE56" s="776"/>
      <c r="CF56" s="776"/>
      <c r="CG56" s="776"/>
      <c r="CH56" s="776"/>
      <c r="CI56" s="776"/>
      <c r="CJ56" s="776"/>
      <c r="CK56" s="776"/>
      <c r="CL56" s="776"/>
      <c r="CM56" s="776"/>
      <c r="CN56" s="776"/>
      <c r="CO56" s="776"/>
      <c r="CP56" s="776"/>
      <c r="CQ56" s="776"/>
      <c r="CR56" s="776"/>
      <c r="CS56" s="776"/>
      <c r="CT56" s="776"/>
      <c r="CU56" s="776"/>
      <c r="CV56" s="776"/>
      <c r="CW56" s="776"/>
      <c r="CX56" s="776"/>
      <c r="CY56" s="776"/>
      <c r="CZ56" s="776"/>
      <c r="DA56" s="776"/>
      <c r="DB56" s="776"/>
      <c r="DC56" s="776"/>
      <c r="DD56" s="776"/>
      <c r="DE56" s="776"/>
      <c r="DF56" s="776"/>
      <c r="DG56" s="776"/>
      <c r="DH56" s="776"/>
      <c r="DI56" s="776"/>
      <c r="DJ56" s="776"/>
      <c r="DK56" s="776"/>
      <c r="DL56" s="776"/>
      <c r="DM56" s="776"/>
      <c r="DN56" s="776"/>
      <c r="DO56" s="776"/>
      <c r="DP56" s="776"/>
      <c r="DQ56" s="776"/>
      <c r="DR56" s="776"/>
      <c r="DS56" s="776"/>
      <c r="DT56" s="776"/>
      <c r="DU56" s="776"/>
      <c r="DV56" s="776"/>
      <c r="DW56" s="776"/>
      <c r="DX56" s="776"/>
      <c r="DY56" s="776"/>
      <c r="DZ56" s="776"/>
      <c r="EA56" s="776"/>
      <c r="EB56" s="776"/>
      <c r="EC56" s="776"/>
      <c r="ED56" s="776"/>
      <c r="EE56" s="776"/>
      <c r="EF56" s="776"/>
      <c r="EG56" s="776"/>
      <c r="EH56" s="776"/>
      <c r="EI56" s="776"/>
      <c r="EJ56" s="776"/>
      <c r="EK56" s="776"/>
      <c r="EL56" s="776"/>
      <c r="EM56" s="776"/>
    </row>
    <row r="57" spans="1:143" s="67" customFormat="1" ht="57.75" customHeight="1" x14ac:dyDescent="0.25">
      <c r="A57" s="777" t="s">
        <v>3271</v>
      </c>
      <c r="B57" s="778"/>
      <c r="C57" s="778"/>
      <c r="D57" s="778"/>
      <c r="E57" s="778"/>
      <c r="F57" s="778"/>
      <c r="G57" s="778"/>
      <c r="H57" s="778"/>
      <c r="I57" s="778"/>
      <c r="J57" s="778"/>
      <c r="K57" s="778"/>
      <c r="L57" s="778"/>
      <c r="M57" s="778"/>
      <c r="N57" s="778"/>
      <c r="O57" s="778"/>
      <c r="P57" s="778"/>
      <c r="Q57" s="778"/>
      <c r="R57" s="778"/>
      <c r="S57" s="778"/>
      <c r="T57" s="778"/>
      <c r="U57" s="778"/>
      <c r="V57" s="778"/>
      <c r="W57" s="778"/>
      <c r="X57" s="778"/>
      <c r="Y57" s="778"/>
      <c r="Z57" s="778"/>
      <c r="AA57" s="778"/>
      <c r="AB57" s="778"/>
      <c r="AC57" s="778"/>
      <c r="AD57" s="778"/>
      <c r="AE57" s="778"/>
      <c r="AF57" s="778"/>
      <c r="AG57" s="778"/>
      <c r="AH57" s="778"/>
      <c r="AI57" s="778"/>
      <c r="AJ57" s="778"/>
      <c r="AK57" s="778"/>
      <c r="AL57" s="778"/>
      <c r="AM57" s="778"/>
      <c r="AN57" s="778"/>
      <c r="AO57" s="778"/>
      <c r="AP57" s="778"/>
      <c r="AQ57" s="778"/>
      <c r="AR57" s="778"/>
      <c r="AS57" s="778"/>
      <c r="AT57" s="778"/>
      <c r="AU57" s="778"/>
      <c r="AV57" s="778"/>
      <c r="AW57" s="778"/>
      <c r="AX57" s="778"/>
      <c r="AY57" s="778"/>
      <c r="AZ57" s="778"/>
      <c r="BA57" s="778"/>
      <c r="BB57" s="778"/>
      <c r="BC57" s="778"/>
      <c r="BD57" s="778"/>
      <c r="BE57" s="778"/>
      <c r="BF57" s="778"/>
      <c r="BG57" s="778"/>
      <c r="BH57" s="778"/>
      <c r="BI57" s="778"/>
      <c r="BJ57" s="778"/>
      <c r="BK57" s="778"/>
      <c r="BL57" s="778"/>
      <c r="BM57" s="778"/>
      <c r="BN57" s="778"/>
      <c r="BO57" s="778"/>
      <c r="BP57" s="778"/>
      <c r="BQ57" s="778"/>
      <c r="BR57" s="778"/>
      <c r="BS57" s="778"/>
      <c r="BT57" s="778"/>
      <c r="BU57" s="778"/>
      <c r="BV57" s="778"/>
      <c r="BW57" s="778"/>
      <c r="BX57" s="778"/>
      <c r="BY57" s="778"/>
      <c r="BZ57" s="778"/>
      <c r="CA57" s="778"/>
      <c r="CB57" s="778"/>
      <c r="CC57" s="778"/>
      <c r="CD57" s="778"/>
      <c r="CE57" s="778"/>
      <c r="CF57" s="778"/>
      <c r="CG57" s="778"/>
      <c r="CH57" s="778"/>
      <c r="CI57" s="778"/>
      <c r="CJ57" s="778"/>
      <c r="CK57" s="778"/>
      <c r="CL57" s="778"/>
      <c r="CM57" s="778"/>
      <c r="CN57" s="778"/>
      <c r="CO57" s="778"/>
      <c r="CP57" s="778"/>
      <c r="CQ57" s="778"/>
      <c r="CR57" s="778"/>
      <c r="CS57" s="778"/>
      <c r="CT57" s="778"/>
      <c r="CU57" s="778"/>
      <c r="CV57" s="778"/>
      <c r="CW57" s="778"/>
      <c r="CX57" s="778"/>
      <c r="CY57" s="778"/>
      <c r="CZ57" s="778"/>
      <c r="DA57" s="778"/>
      <c r="DB57" s="778"/>
      <c r="DC57" s="778"/>
      <c r="DD57" s="778"/>
      <c r="DE57" s="778"/>
      <c r="DF57" s="778"/>
      <c r="DG57" s="778"/>
      <c r="DH57" s="778"/>
      <c r="DI57" s="778"/>
      <c r="DJ57" s="778"/>
      <c r="DK57" s="778"/>
      <c r="DL57" s="778"/>
      <c r="DM57" s="778"/>
      <c r="DN57" s="778"/>
      <c r="DO57" s="778"/>
      <c r="DP57" s="778"/>
      <c r="DQ57" s="778"/>
      <c r="DR57" s="778"/>
      <c r="DS57" s="778"/>
      <c r="DT57" s="778"/>
      <c r="DU57" s="778"/>
      <c r="DV57" s="778"/>
      <c r="DW57" s="778"/>
      <c r="DX57" s="778"/>
      <c r="DY57" s="778"/>
      <c r="DZ57" s="778"/>
      <c r="EA57" s="778"/>
      <c r="EB57" s="778"/>
      <c r="EC57" s="778"/>
      <c r="ED57" s="778"/>
      <c r="EE57" s="778"/>
      <c r="EF57" s="778"/>
      <c r="EG57" s="778"/>
      <c r="EH57" s="778"/>
      <c r="EI57" s="778"/>
      <c r="EJ57" s="778"/>
      <c r="EK57" s="778"/>
      <c r="EL57" s="778"/>
      <c r="EM57" s="778"/>
    </row>
    <row r="58" spans="1:143" s="67" customFormat="1" ht="46.5" customHeight="1" x14ac:dyDescent="0.25">
      <c r="A58" s="340"/>
      <c r="B58" s="341"/>
      <c r="C58" s="341"/>
      <c r="D58" s="341"/>
      <c r="E58" s="341"/>
      <c r="F58" s="341"/>
      <c r="G58" s="341"/>
      <c r="H58" s="341"/>
      <c r="I58" s="341"/>
      <c r="J58" s="341"/>
      <c r="K58" s="341"/>
      <c r="L58" s="341"/>
      <c r="M58" s="341"/>
      <c r="N58" s="341"/>
      <c r="O58" s="341"/>
      <c r="P58" s="341"/>
      <c r="Q58" s="341"/>
      <c r="R58" s="341"/>
      <c r="S58" s="341"/>
      <c r="T58" s="341"/>
      <c r="U58" s="341"/>
      <c r="V58" s="341"/>
      <c r="W58" s="341"/>
      <c r="X58" s="341"/>
      <c r="Y58" s="341"/>
      <c r="Z58" s="341"/>
      <c r="AA58" s="341"/>
      <c r="AB58" s="341"/>
      <c r="AC58" s="341"/>
      <c r="AD58" s="341"/>
      <c r="AE58" s="341"/>
      <c r="AF58" s="341"/>
      <c r="AG58" s="341"/>
      <c r="AH58" s="341"/>
      <c r="AI58" s="341"/>
      <c r="AJ58" s="341"/>
      <c r="AK58" s="341"/>
      <c r="AL58" s="341"/>
      <c r="AM58" s="341"/>
      <c r="AN58" s="341"/>
      <c r="AO58" s="341"/>
      <c r="AP58" s="341"/>
      <c r="AQ58" s="341"/>
      <c r="AR58" s="341"/>
      <c r="AS58" s="341"/>
      <c r="AT58" s="341"/>
      <c r="AU58" s="341"/>
      <c r="AV58" s="341"/>
      <c r="AW58" s="341"/>
      <c r="AX58" s="341"/>
      <c r="AY58" s="341"/>
      <c r="AZ58" s="341"/>
      <c r="BA58" s="341"/>
      <c r="BB58" s="341"/>
      <c r="BC58" s="341"/>
      <c r="BD58" s="341"/>
      <c r="BE58" s="341"/>
      <c r="BF58" s="341"/>
      <c r="BG58" s="341"/>
      <c r="BH58" s="341"/>
      <c r="BI58" s="341"/>
      <c r="BJ58" s="341"/>
      <c r="BK58" s="341"/>
      <c r="BL58" s="341"/>
      <c r="BM58" s="341"/>
      <c r="BN58" s="341"/>
      <c r="BO58" s="341"/>
      <c r="BP58" s="341"/>
      <c r="BQ58" s="341"/>
      <c r="BR58" s="341"/>
      <c r="BS58" s="341"/>
      <c r="BT58" s="341"/>
      <c r="BU58" s="341"/>
      <c r="BV58" s="341"/>
      <c r="BW58" s="341"/>
      <c r="BX58" s="341"/>
      <c r="BY58" s="341"/>
      <c r="BZ58" s="341"/>
      <c r="CA58" s="341"/>
      <c r="CB58" s="341"/>
      <c r="CC58" s="341"/>
      <c r="CD58" s="341"/>
      <c r="CE58" s="341"/>
      <c r="CF58" s="341"/>
      <c r="CG58" s="341"/>
      <c r="CH58" s="341"/>
      <c r="CI58" s="341"/>
      <c r="CJ58" s="341"/>
      <c r="CK58" s="341"/>
      <c r="CL58" s="341"/>
      <c r="CM58" s="341"/>
      <c r="CN58" s="341"/>
      <c r="CO58" s="341"/>
      <c r="CP58" s="341"/>
      <c r="CQ58" s="341"/>
      <c r="CR58" s="341"/>
      <c r="CS58" s="341"/>
      <c r="CT58" s="341"/>
      <c r="CU58" s="341"/>
      <c r="CV58" s="341"/>
      <c r="CW58" s="341"/>
      <c r="CX58" s="341"/>
      <c r="CY58" s="341"/>
      <c r="CZ58" s="341"/>
      <c r="DA58" s="341"/>
      <c r="DB58" s="341"/>
      <c r="DC58" s="341"/>
      <c r="DD58" s="341"/>
      <c r="DE58" s="341"/>
      <c r="DF58" s="341"/>
      <c r="DG58" s="341"/>
      <c r="DH58" s="341"/>
      <c r="DI58" s="341"/>
      <c r="DJ58" s="341"/>
      <c r="DK58" s="341"/>
      <c r="DL58" s="341"/>
      <c r="DM58" s="341"/>
      <c r="DN58" s="341"/>
      <c r="DO58" s="341"/>
      <c r="DP58" s="341"/>
      <c r="DQ58" s="341"/>
      <c r="DR58" s="341"/>
      <c r="DS58" s="341"/>
      <c r="DT58" s="341"/>
      <c r="DU58" s="341"/>
      <c r="DV58" s="341"/>
      <c r="DW58" s="341"/>
      <c r="DX58" s="341"/>
      <c r="DY58" s="341"/>
      <c r="DZ58" s="341"/>
      <c r="EA58" s="341"/>
      <c r="EB58" s="341"/>
      <c r="EC58" s="341"/>
      <c r="ED58" s="341"/>
      <c r="EE58" s="341"/>
      <c r="EF58" s="341"/>
      <c r="EG58" s="341"/>
      <c r="EH58" s="341"/>
      <c r="EI58" s="341"/>
      <c r="EJ58" s="341"/>
      <c r="EK58" s="341"/>
      <c r="EL58" s="341"/>
      <c r="EM58" s="341"/>
    </row>
  </sheetData>
  <mergeCells count="32">
    <mergeCell ref="A56:EM56"/>
    <mergeCell ref="A54:EM54"/>
    <mergeCell ref="A55:EM55"/>
    <mergeCell ref="A57:EM57"/>
    <mergeCell ref="CU2:EM2"/>
    <mergeCell ref="CU7:EM7"/>
    <mergeCell ref="CU8:EM8"/>
    <mergeCell ref="CU9:EM9"/>
    <mergeCell ref="CU10:EM10"/>
    <mergeCell ref="A11:EM33"/>
    <mergeCell ref="A42:EM42"/>
    <mergeCell ref="A34:EM34"/>
    <mergeCell ref="A36:EM36"/>
    <mergeCell ref="A37:EM37"/>
    <mergeCell ref="A38:EM38"/>
    <mergeCell ref="A39:EM39"/>
    <mergeCell ref="CU1:EM1"/>
    <mergeCell ref="CU3:EM3"/>
    <mergeCell ref="CU4:EM4"/>
    <mergeCell ref="CU5:EM5"/>
    <mergeCell ref="CU6:EM6"/>
    <mergeCell ref="A40:EM40"/>
    <mergeCell ref="A41:EM41"/>
    <mergeCell ref="A51:EM51"/>
    <mergeCell ref="A52:EM52"/>
    <mergeCell ref="A53:EM53"/>
    <mergeCell ref="A44:EM44"/>
    <mergeCell ref="A46:EM46"/>
    <mergeCell ref="A47:EM47"/>
    <mergeCell ref="A48:EM48"/>
    <mergeCell ref="A49:EM49"/>
    <mergeCell ref="A50:EM5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rstPageNumber="2" orientation="portrait" useFirstPageNumber="1" r:id="rId1"/>
  <headerFooter>
    <oddHeader xml:space="preserve">&amp;C2
</oddHeader>
  </headerFooter>
  <rowBreaks count="1" manualBreakCount="1">
    <brk id="33" min="1" max="14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1" tint="0.34998626667073579"/>
  </sheetPr>
  <dimension ref="A1:AK872"/>
  <sheetViews>
    <sheetView view="pageBreakPreview" topLeftCell="C1" zoomScale="50" zoomScaleNormal="100" zoomScaleSheetLayoutView="50" zoomScalePageLayoutView="40" workbookViewId="0">
      <pane ySplit="5505" topLeftCell="A851" activePane="bottomLeft"/>
      <selection activeCell="AC865" sqref="AC865"/>
      <selection pane="bottomLeft" activeCell="W860" sqref="W860"/>
    </sheetView>
  </sheetViews>
  <sheetFormatPr defaultRowHeight="18.75" x14ac:dyDescent="0.3"/>
  <cols>
    <col min="1" max="1" width="6.5703125" style="131" customWidth="1"/>
    <col min="2" max="2" width="67.7109375" style="131" customWidth="1"/>
    <col min="3" max="3" width="71.7109375" style="131" customWidth="1"/>
    <col min="4" max="4" width="7.7109375" style="131" customWidth="1"/>
    <col min="5" max="5" width="9.28515625" style="131" customWidth="1"/>
    <col min="6" max="6" width="6.7109375" style="131" customWidth="1"/>
    <col min="7" max="7" width="6.42578125" style="131" customWidth="1"/>
    <col min="8" max="8" width="6.5703125" style="131" customWidth="1"/>
    <col min="9" max="9" width="7.42578125" style="131" customWidth="1"/>
    <col min="10" max="10" width="7.140625" style="131" customWidth="1"/>
    <col min="11" max="11" width="6" style="131" customWidth="1"/>
    <col min="12" max="12" width="7.5703125" style="131" customWidth="1"/>
    <col min="13" max="13" width="9.28515625" style="131" customWidth="1"/>
    <col min="14" max="14" width="6.85546875" style="131" customWidth="1"/>
    <col min="15" max="15" width="4.7109375" style="131" customWidth="1"/>
    <col min="16" max="16" width="8.140625" style="131" customWidth="1"/>
    <col min="17" max="17" width="4.5703125" style="131" customWidth="1"/>
    <col min="18" max="18" width="5.140625" style="131" customWidth="1"/>
    <col min="19" max="19" width="7" style="131" customWidth="1"/>
    <col min="20" max="20" width="7.140625" style="131" customWidth="1"/>
    <col min="21" max="21" width="6.42578125" style="131" customWidth="1"/>
    <col min="22" max="22" width="5" style="131" customWidth="1"/>
    <col min="23" max="23" width="6.42578125" style="131" customWidth="1"/>
    <col min="24" max="24" width="7.28515625" style="131" customWidth="1"/>
    <col min="25" max="25" width="6.7109375" style="131" customWidth="1"/>
    <col min="26" max="26" width="7.7109375" style="131" customWidth="1"/>
    <col min="27" max="27" width="7.42578125" style="131" customWidth="1"/>
    <col min="28" max="28" width="7.5703125" style="131" customWidth="1"/>
    <col min="29" max="29" width="8.140625" style="131" customWidth="1"/>
    <col min="30" max="30" width="10.28515625" style="131" customWidth="1"/>
    <col min="31" max="31" width="8.5703125" style="131" customWidth="1"/>
    <col min="32" max="32" width="7.42578125" style="131" customWidth="1"/>
    <col min="33" max="33" width="5.85546875" style="131" customWidth="1"/>
    <col min="34" max="34" width="4.28515625" style="131" customWidth="1"/>
    <col min="35" max="35" width="4.7109375" style="131" customWidth="1"/>
    <col min="36" max="36" width="5.28515625" style="131" customWidth="1"/>
    <col min="37" max="37" width="5" style="131" customWidth="1"/>
    <col min="38" max="16384" width="9.140625" style="12"/>
  </cols>
  <sheetData>
    <row r="1" spans="1:37" ht="7.5" customHeight="1" x14ac:dyDescent="0.3">
      <c r="AB1" s="132"/>
      <c r="AC1" s="132"/>
      <c r="AD1" s="132"/>
      <c r="AE1" s="132"/>
      <c r="AF1" s="132"/>
      <c r="AG1" s="907"/>
      <c r="AH1" s="907"/>
      <c r="AI1" s="907"/>
      <c r="AJ1" s="907"/>
      <c r="AK1" s="907"/>
    </row>
    <row r="2" spans="1:37" ht="69" customHeight="1" x14ac:dyDescent="0.25">
      <c r="A2" s="912" t="s">
        <v>2750</v>
      </c>
      <c r="B2" s="912"/>
      <c r="C2" s="913"/>
      <c r="D2" s="913"/>
      <c r="E2" s="913"/>
      <c r="F2" s="913"/>
      <c r="G2" s="913"/>
      <c r="H2" s="913"/>
      <c r="I2" s="913"/>
      <c r="J2" s="913"/>
      <c r="K2" s="913"/>
      <c r="L2" s="913"/>
      <c r="M2" s="913"/>
      <c r="N2" s="913"/>
      <c r="O2" s="913"/>
      <c r="P2" s="913"/>
      <c r="Q2" s="913"/>
      <c r="R2" s="913"/>
      <c r="S2" s="913"/>
      <c r="T2" s="913"/>
      <c r="U2" s="913"/>
      <c r="V2" s="913"/>
      <c r="W2" s="913"/>
      <c r="X2" s="913"/>
      <c r="Y2" s="913"/>
      <c r="Z2" s="913"/>
      <c r="AA2" s="913"/>
      <c r="AB2" s="913"/>
      <c r="AC2" s="913"/>
      <c r="AD2" s="913"/>
      <c r="AE2" s="913"/>
      <c r="AF2" s="913"/>
      <c r="AG2" s="913"/>
      <c r="AH2" s="913"/>
      <c r="AI2" s="913"/>
      <c r="AJ2" s="913"/>
      <c r="AK2" s="913"/>
    </row>
    <row r="3" spans="1:37" ht="15.75" customHeight="1" x14ac:dyDescent="0.25">
      <c r="A3" s="902" t="s">
        <v>3477</v>
      </c>
      <c r="B3" s="908" t="s">
        <v>3779</v>
      </c>
      <c r="C3" s="911" t="s">
        <v>3780</v>
      </c>
      <c r="D3" s="911" t="s">
        <v>2751</v>
      </c>
      <c r="E3" s="906" t="s">
        <v>20</v>
      </c>
      <c r="F3" s="906"/>
      <c r="G3" s="914" t="s">
        <v>3781</v>
      </c>
      <c r="H3" s="915"/>
      <c r="I3" s="915"/>
      <c r="J3" s="915"/>
      <c r="K3" s="915"/>
      <c r="L3" s="915"/>
      <c r="M3" s="915"/>
      <c r="N3" s="915"/>
      <c r="O3" s="915"/>
      <c r="P3" s="915"/>
      <c r="Q3" s="915"/>
      <c r="R3" s="915"/>
      <c r="S3" s="915"/>
      <c r="T3" s="915"/>
      <c r="U3" s="915"/>
      <c r="V3" s="915"/>
      <c r="W3" s="915"/>
      <c r="X3" s="915"/>
      <c r="Y3" s="915"/>
      <c r="Z3" s="915"/>
      <c r="AA3" s="915"/>
      <c r="AB3" s="915"/>
      <c r="AC3" s="915"/>
      <c r="AD3" s="915"/>
      <c r="AE3" s="915"/>
      <c r="AF3" s="915"/>
      <c r="AG3" s="915"/>
      <c r="AH3" s="915"/>
      <c r="AI3" s="915"/>
      <c r="AJ3" s="915"/>
      <c r="AK3" s="916"/>
    </row>
    <row r="4" spans="1:37" ht="258" customHeight="1" x14ac:dyDescent="0.25">
      <c r="A4" s="902"/>
      <c r="B4" s="909"/>
      <c r="C4" s="911"/>
      <c r="D4" s="911"/>
      <c r="E4" s="906"/>
      <c r="F4" s="906"/>
      <c r="G4" s="906" t="s">
        <v>3782</v>
      </c>
      <c r="H4" s="906" t="s">
        <v>65</v>
      </c>
      <c r="I4" s="906" t="s">
        <v>66</v>
      </c>
      <c r="J4" s="906" t="s">
        <v>67</v>
      </c>
      <c r="K4" s="894" t="s">
        <v>117</v>
      </c>
      <c r="L4" s="906" t="s">
        <v>68</v>
      </c>
      <c r="M4" s="906" t="s">
        <v>69</v>
      </c>
      <c r="N4" s="906" t="s">
        <v>70</v>
      </c>
      <c r="O4" s="906" t="s">
        <v>3783</v>
      </c>
      <c r="P4" s="906" t="s">
        <v>72</v>
      </c>
      <c r="Q4" s="906" t="s">
        <v>73</v>
      </c>
      <c r="R4" s="906" t="s">
        <v>74</v>
      </c>
      <c r="S4" s="906" t="s">
        <v>75</v>
      </c>
      <c r="T4" s="906" t="s">
        <v>76</v>
      </c>
      <c r="U4" s="906" t="s">
        <v>3784</v>
      </c>
      <c r="V4" s="906" t="s">
        <v>89</v>
      </c>
      <c r="W4" s="906" t="s">
        <v>77</v>
      </c>
      <c r="X4" s="906" t="s">
        <v>78</v>
      </c>
      <c r="Y4" s="906" t="s">
        <v>2752</v>
      </c>
      <c r="Z4" s="906" t="s">
        <v>90</v>
      </c>
      <c r="AA4" s="906" t="s">
        <v>118</v>
      </c>
      <c r="AB4" s="906" t="s">
        <v>80</v>
      </c>
      <c r="AC4" s="906" t="s">
        <v>81</v>
      </c>
      <c r="AD4" s="906" t="s">
        <v>91</v>
      </c>
      <c r="AE4" s="906" t="s">
        <v>92</v>
      </c>
      <c r="AF4" s="906" t="s">
        <v>82</v>
      </c>
      <c r="AG4" s="906" t="s">
        <v>83</v>
      </c>
      <c r="AH4" s="906" t="s">
        <v>93</v>
      </c>
      <c r="AI4" s="906" t="s">
        <v>94</v>
      </c>
      <c r="AJ4" s="906" t="s">
        <v>95</v>
      </c>
      <c r="AK4" s="917" t="s">
        <v>2753</v>
      </c>
    </row>
    <row r="5" spans="1:37" ht="93.75" customHeight="1" x14ac:dyDescent="0.25">
      <c r="A5" s="902"/>
      <c r="B5" s="910"/>
      <c r="C5" s="911"/>
      <c r="D5" s="911"/>
      <c r="E5" s="442" t="s">
        <v>435</v>
      </c>
      <c r="F5" s="442" t="s">
        <v>85</v>
      </c>
      <c r="G5" s="906"/>
      <c r="H5" s="906"/>
      <c r="I5" s="906"/>
      <c r="J5" s="906"/>
      <c r="K5" s="894"/>
      <c r="L5" s="906"/>
      <c r="M5" s="906"/>
      <c r="N5" s="906"/>
      <c r="O5" s="906"/>
      <c r="P5" s="906"/>
      <c r="Q5" s="906"/>
      <c r="R5" s="906"/>
      <c r="S5" s="906"/>
      <c r="T5" s="906"/>
      <c r="U5" s="906"/>
      <c r="V5" s="906"/>
      <c r="W5" s="906"/>
      <c r="X5" s="906"/>
      <c r="Y5" s="906"/>
      <c r="Z5" s="906"/>
      <c r="AA5" s="906"/>
      <c r="AB5" s="906"/>
      <c r="AC5" s="906"/>
      <c r="AD5" s="906"/>
      <c r="AE5" s="906"/>
      <c r="AF5" s="906"/>
      <c r="AG5" s="906"/>
      <c r="AH5" s="906"/>
      <c r="AI5" s="906"/>
      <c r="AJ5" s="906"/>
      <c r="AK5" s="917"/>
    </row>
    <row r="6" spans="1:37" s="91" customFormat="1" ht="18.75" customHeight="1" x14ac:dyDescent="0.25">
      <c r="A6" s="443">
        <v>1</v>
      </c>
      <c r="B6" s="342">
        <v>2</v>
      </c>
      <c r="C6" s="443">
        <v>3</v>
      </c>
      <c r="D6" s="443">
        <v>4</v>
      </c>
      <c r="E6" s="443">
        <v>5</v>
      </c>
      <c r="F6" s="443">
        <v>6</v>
      </c>
      <c r="G6" s="443">
        <v>7</v>
      </c>
      <c r="H6" s="443">
        <v>8</v>
      </c>
      <c r="I6" s="443">
        <v>9</v>
      </c>
      <c r="J6" s="443">
        <v>10</v>
      </c>
      <c r="K6" s="443">
        <v>11</v>
      </c>
      <c r="L6" s="443">
        <v>12</v>
      </c>
      <c r="M6" s="443">
        <v>13</v>
      </c>
      <c r="N6" s="443">
        <v>14</v>
      </c>
      <c r="O6" s="443">
        <v>15</v>
      </c>
      <c r="P6" s="443">
        <v>16</v>
      </c>
      <c r="Q6" s="443">
        <v>17</v>
      </c>
      <c r="R6" s="443">
        <v>18</v>
      </c>
      <c r="S6" s="443">
        <v>19</v>
      </c>
      <c r="T6" s="443">
        <v>20</v>
      </c>
      <c r="U6" s="443">
        <v>21</v>
      </c>
      <c r="V6" s="443">
        <v>22</v>
      </c>
      <c r="W6" s="443">
        <v>23</v>
      </c>
      <c r="X6" s="443">
        <v>24</v>
      </c>
      <c r="Y6" s="443">
        <v>25</v>
      </c>
      <c r="Z6" s="443">
        <v>26</v>
      </c>
      <c r="AA6" s="443">
        <v>27</v>
      </c>
      <c r="AB6" s="443">
        <v>28</v>
      </c>
      <c r="AC6" s="443">
        <v>29</v>
      </c>
      <c r="AD6" s="443">
        <v>30</v>
      </c>
      <c r="AE6" s="443">
        <v>31</v>
      </c>
      <c r="AF6" s="443">
        <v>32</v>
      </c>
      <c r="AG6" s="443">
        <v>33</v>
      </c>
      <c r="AH6" s="443">
        <v>34</v>
      </c>
      <c r="AI6" s="443">
        <v>35</v>
      </c>
      <c r="AJ6" s="443">
        <v>36</v>
      </c>
      <c r="AK6" s="504">
        <v>37</v>
      </c>
    </row>
    <row r="7" spans="1:37" s="89" customFormat="1" ht="69.75" x14ac:dyDescent="0.25">
      <c r="A7" s="445">
        <v>1</v>
      </c>
      <c r="B7" s="446" t="s">
        <v>3480</v>
      </c>
      <c r="C7" s="447" t="s">
        <v>3470</v>
      </c>
      <c r="D7" s="448"/>
      <c r="E7" s="449">
        <v>6</v>
      </c>
      <c r="F7" s="450">
        <v>2</v>
      </c>
      <c r="G7" s="451"/>
      <c r="H7" s="451"/>
      <c r="I7" s="451">
        <v>2</v>
      </c>
      <c r="J7" s="451"/>
      <c r="K7" s="451"/>
      <c r="L7" s="451">
        <v>1</v>
      </c>
      <c r="M7" s="450">
        <v>4</v>
      </c>
      <c r="N7" s="450">
        <v>1</v>
      </c>
      <c r="O7" s="450"/>
      <c r="P7" s="451">
        <v>1</v>
      </c>
      <c r="Q7" s="451"/>
      <c r="R7" s="451"/>
      <c r="S7" s="451">
        <v>2</v>
      </c>
      <c r="T7" s="451"/>
      <c r="U7" s="450"/>
      <c r="V7" s="450"/>
      <c r="W7" s="450">
        <v>1</v>
      </c>
      <c r="X7" s="451"/>
      <c r="Y7" s="451">
        <v>1</v>
      </c>
      <c r="Z7" s="450"/>
      <c r="AA7" s="445">
        <v>1</v>
      </c>
      <c r="AB7" s="450">
        <v>5</v>
      </c>
      <c r="AC7" s="450">
        <v>20</v>
      </c>
      <c r="AD7" s="450">
        <v>5</v>
      </c>
      <c r="AE7" s="450">
        <v>2</v>
      </c>
      <c r="AF7" s="450"/>
      <c r="AG7" s="452"/>
      <c r="AH7" s="453"/>
      <c r="AI7" s="453"/>
      <c r="AJ7" s="453"/>
      <c r="AK7" s="505"/>
    </row>
    <row r="8" spans="1:37" s="90" customFormat="1" ht="116.25" x14ac:dyDescent="0.25">
      <c r="A8" s="445">
        <v>2</v>
      </c>
      <c r="B8" s="446" t="s">
        <v>3481</v>
      </c>
      <c r="C8" s="447" t="s">
        <v>3984</v>
      </c>
      <c r="D8" s="448"/>
      <c r="E8" s="455">
        <v>10</v>
      </c>
      <c r="F8" s="455">
        <v>2</v>
      </c>
      <c r="G8" s="455"/>
      <c r="H8" s="455"/>
      <c r="I8" s="455">
        <v>1</v>
      </c>
      <c r="J8" s="455"/>
      <c r="K8" s="454"/>
      <c r="L8" s="455">
        <v>2</v>
      </c>
      <c r="M8" s="455">
        <v>2</v>
      </c>
      <c r="N8" s="455">
        <v>1</v>
      </c>
      <c r="O8" s="455"/>
      <c r="P8" s="455">
        <v>2</v>
      </c>
      <c r="Q8" s="455"/>
      <c r="R8" s="455"/>
      <c r="S8" s="455">
        <v>2</v>
      </c>
      <c r="T8" s="455">
        <v>1</v>
      </c>
      <c r="U8" s="455"/>
      <c r="V8" s="455"/>
      <c r="W8" s="455"/>
      <c r="X8" s="455"/>
      <c r="Y8" s="455"/>
      <c r="Z8" s="455">
        <v>2</v>
      </c>
      <c r="AA8" s="448">
        <v>2</v>
      </c>
      <c r="AB8" s="455">
        <v>7</v>
      </c>
      <c r="AC8" s="455">
        <v>30</v>
      </c>
      <c r="AD8" s="455">
        <v>10</v>
      </c>
      <c r="AE8" s="455">
        <v>2</v>
      </c>
      <c r="AF8" s="455"/>
      <c r="AG8" s="450"/>
      <c r="AH8" s="450"/>
      <c r="AI8" s="451"/>
      <c r="AJ8" s="451"/>
      <c r="AK8" s="506"/>
    </row>
    <row r="9" spans="1:37" s="90" customFormat="1" ht="93" x14ac:dyDescent="0.25">
      <c r="A9" s="445">
        <v>3</v>
      </c>
      <c r="B9" s="446" t="s">
        <v>3983</v>
      </c>
      <c r="C9" s="447" t="s">
        <v>3705</v>
      </c>
      <c r="D9" s="448"/>
      <c r="E9" s="455">
        <v>10</v>
      </c>
      <c r="F9" s="455">
        <v>2</v>
      </c>
      <c r="G9" s="455"/>
      <c r="H9" s="455"/>
      <c r="I9" s="455">
        <v>1</v>
      </c>
      <c r="J9" s="455"/>
      <c r="K9" s="454"/>
      <c r="L9" s="455">
        <v>2</v>
      </c>
      <c r="M9" s="455">
        <v>4</v>
      </c>
      <c r="N9" s="455">
        <v>1</v>
      </c>
      <c r="O9" s="455"/>
      <c r="P9" s="455">
        <v>1</v>
      </c>
      <c r="Q9" s="455"/>
      <c r="R9" s="455"/>
      <c r="S9" s="455">
        <v>3</v>
      </c>
      <c r="T9" s="455">
        <v>1</v>
      </c>
      <c r="U9" s="455"/>
      <c r="V9" s="455"/>
      <c r="W9" s="455"/>
      <c r="X9" s="455"/>
      <c r="Y9" s="455"/>
      <c r="Z9" s="455">
        <v>2</v>
      </c>
      <c r="AA9" s="448">
        <v>2</v>
      </c>
      <c r="AB9" s="455">
        <v>10</v>
      </c>
      <c r="AC9" s="455">
        <v>30</v>
      </c>
      <c r="AD9" s="455">
        <v>10</v>
      </c>
      <c r="AE9" s="455">
        <v>2</v>
      </c>
      <c r="AF9" s="455"/>
      <c r="AG9" s="450"/>
      <c r="AH9" s="450"/>
      <c r="AI9" s="451"/>
      <c r="AJ9" s="451"/>
      <c r="AK9" s="506"/>
    </row>
    <row r="10" spans="1:37" s="90" customFormat="1" ht="170.25" customHeight="1" x14ac:dyDescent="0.25">
      <c r="A10" s="445">
        <v>4</v>
      </c>
      <c r="B10" s="446" t="s">
        <v>3482</v>
      </c>
      <c r="C10" s="447" t="s">
        <v>3985</v>
      </c>
      <c r="D10" s="448"/>
      <c r="E10" s="455">
        <v>10</v>
      </c>
      <c r="F10" s="455">
        <v>2</v>
      </c>
      <c r="G10" s="455"/>
      <c r="H10" s="455"/>
      <c r="I10" s="455">
        <v>1</v>
      </c>
      <c r="J10" s="455"/>
      <c r="K10" s="454"/>
      <c r="L10" s="455">
        <v>2</v>
      </c>
      <c r="M10" s="455">
        <v>2</v>
      </c>
      <c r="N10" s="455">
        <v>1</v>
      </c>
      <c r="O10" s="455"/>
      <c r="P10" s="455">
        <v>2</v>
      </c>
      <c r="Q10" s="455"/>
      <c r="R10" s="455"/>
      <c r="S10" s="455">
        <v>3</v>
      </c>
      <c r="T10" s="455">
        <v>1</v>
      </c>
      <c r="U10" s="455"/>
      <c r="V10" s="455"/>
      <c r="W10" s="455"/>
      <c r="X10" s="455"/>
      <c r="Y10" s="455"/>
      <c r="Z10" s="455">
        <v>2</v>
      </c>
      <c r="AA10" s="448">
        <v>2</v>
      </c>
      <c r="AB10" s="455">
        <v>10</v>
      </c>
      <c r="AC10" s="455">
        <v>30</v>
      </c>
      <c r="AD10" s="455">
        <v>10</v>
      </c>
      <c r="AE10" s="455">
        <v>2</v>
      </c>
      <c r="AF10" s="455"/>
      <c r="AG10" s="450"/>
      <c r="AH10" s="450"/>
      <c r="AI10" s="451"/>
      <c r="AJ10" s="451"/>
      <c r="AK10" s="506"/>
    </row>
    <row r="11" spans="1:37" s="90" customFormat="1" ht="93" x14ac:dyDescent="0.25">
      <c r="A11" s="445">
        <v>5</v>
      </c>
      <c r="B11" s="446" t="s">
        <v>3483</v>
      </c>
      <c r="C11" s="447" t="s">
        <v>3706</v>
      </c>
      <c r="D11" s="448"/>
      <c r="E11" s="455">
        <v>8</v>
      </c>
      <c r="F11" s="455">
        <v>1</v>
      </c>
      <c r="G11" s="455"/>
      <c r="H11" s="455"/>
      <c r="I11" s="455"/>
      <c r="J11" s="455"/>
      <c r="K11" s="454">
        <v>1</v>
      </c>
      <c r="L11" s="455">
        <v>1</v>
      </c>
      <c r="M11" s="455">
        <v>8</v>
      </c>
      <c r="N11" s="455">
        <v>1</v>
      </c>
      <c r="O11" s="455"/>
      <c r="P11" s="455">
        <v>1</v>
      </c>
      <c r="Q11" s="455"/>
      <c r="R11" s="455"/>
      <c r="S11" s="455">
        <v>2</v>
      </c>
      <c r="T11" s="455"/>
      <c r="U11" s="455"/>
      <c r="V11" s="455"/>
      <c r="W11" s="455">
        <v>1</v>
      </c>
      <c r="X11" s="455"/>
      <c r="Y11" s="455"/>
      <c r="Z11" s="455"/>
      <c r="AA11" s="448">
        <v>1</v>
      </c>
      <c r="AB11" s="455">
        <v>6</v>
      </c>
      <c r="AC11" s="455">
        <v>10</v>
      </c>
      <c r="AD11" s="455">
        <v>3</v>
      </c>
      <c r="AE11" s="455">
        <v>1</v>
      </c>
      <c r="AF11" s="455"/>
      <c r="AG11" s="450"/>
      <c r="AH11" s="450"/>
      <c r="AI11" s="451"/>
      <c r="AJ11" s="451"/>
      <c r="AK11" s="506"/>
    </row>
    <row r="12" spans="1:37" s="90" customFormat="1" ht="116.25" x14ac:dyDescent="0.25">
      <c r="A12" s="445">
        <v>6</v>
      </c>
      <c r="B12" s="446" t="s">
        <v>3484</v>
      </c>
      <c r="C12" s="447" t="s">
        <v>3760</v>
      </c>
      <c r="D12" s="448"/>
      <c r="E12" s="455">
        <v>6</v>
      </c>
      <c r="F12" s="455">
        <v>1</v>
      </c>
      <c r="G12" s="455"/>
      <c r="H12" s="455"/>
      <c r="I12" s="455"/>
      <c r="J12" s="455"/>
      <c r="K12" s="454">
        <v>1</v>
      </c>
      <c r="L12" s="455">
        <v>1</v>
      </c>
      <c r="M12" s="455">
        <v>4</v>
      </c>
      <c r="N12" s="455">
        <v>1</v>
      </c>
      <c r="O12" s="455"/>
      <c r="P12" s="455">
        <v>2</v>
      </c>
      <c r="Q12" s="455"/>
      <c r="R12" s="455"/>
      <c r="S12" s="455">
        <v>2</v>
      </c>
      <c r="T12" s="455"/>
      <c r="U12" s="455"/>
      <c r="V12" s="455"/>
      <c r="W12" s="455">
        <v>1</v>
      </c>
      <c r="X12" s="455"/>
      <c r="Y12" s="455"/>
      <c r="Z12" s="455"/>
      <c r="AA12" s="448">
        <v>1</v>
      </c>
      <c r="AB12" s="455">
        <v>6</v>
      </c>
      <c r="AC12" s="455">
        <v>10</v>
      </c>
      <c r="AD12" s="455">
        <v>3</v>
      </c>
      <c r="AE12" s="455">
        <v>2</v>
      </c>
      <c r="AF12" s="455"/>
      <c r="AG12" s="450"/>
      <c r="AH12" s="450"/>
      <c r="AI12" s="451"/>
      <c r="AJ12" s="451"/>
      <c r="AK12" s="506"/>
    </row>
    <row r="13" spans="1:37" s="90" customFormat="1" ht="69.75" x14ac:dyDescent="0.25">
      <c r="A13" s="445">
        <v>7</v>
      </c>
      <c r="B13" s="446" t="s">
        <v>4512</v>
      </c>
      <c r="C13" s="447" t="s">
        <v>3707</v>
      </c>
      <c r="D13" s="448"/>
      <c r="E13" s="455">
        <v>15</v>
      </c>
      <c r="F13" s="455">
        <v>3</v>
      </c>
      <c r="G13" s="455"/>
      <c r="H13" s="455"/>
      <c r="I13" s="455"/>
      <c r="J13" s="455">
        <v>1</v>
      </c>
      <c r="K13" s="454"/>
      <c r="L13" s="455">
        <v>1</v>
      </c>
      <c r="M13" s="455">
        <v>2</v>
      </c>
      <c r="N13" s="455">
        <v>1</v>
      </c>
      <c r="O13" s="455"/>
      <c r="P13" s="455">
        <v>1</v>
      </c>
      <c r="Q13" s="455"/>
      <c r="R13" s="455"/>
      <c r="S13" s="455">
        <v>2</v>
      </c>
      <c r="T13" s="455">
        <v>1</v>
      </c>
      <c r="U13" s="455"/>
      <c r="V13" s="455"/>
      <c r="W13" s="455">
        <v>1</v>
      </c>
      <c r="X13" s="455"/>
      <c r="Y13" s="455"/>
      <c r="Z13" s="455">
        <v>2</v>
      </c>
      <c r="AA13" s="448">
        <v>1</v>
      </c>
      <c r="AB13" s="455">
        <v>10</v>
      </c>
      <c r="AC13" s="455">
        <v>20</v>
      </c>
      <c r="AD13" s="455">
        <v>20</v>
      </c>
      <c r="AE13" s="455">
        <v>2</v>
      </c>
      <c r="AF13" s="455"/>
      <c r="AG13" s="450"/>
      <c r="AH13" s="450"/>
      <c r="AI13" s="451"/>
      <c r="AJ13" s="451"/>
      <c r="AK13" s="506"/>
    </row>
    <row r="14" spans="1:37" s="90" customFormat="1" ht="69.75" x14ac:dyDescent="0.25">
      <c r="A14" s="445">
        <v>8</v>
      </c>
      <c r="B14" s="446" t="s">
        <v>4513</v>
      </c>
      <c r="C14" s="447" t="s">
        <v>3708</v>
      </c>
      <c r="D14" s="448"/>
      <c r="E14" s="455">
        <v>15</v>
      </c>
      <c r="F14" s="455">
        <v>2</v>
      </c>
      <c r="G14" s="455"/>
      <c r="H14" s="455"/>
      <c r="I14" s="455">
        <v>2</v>
      </c>
      <c r="J14" s="455"/>
      <c r="K14" s="454"/>
      <c r="L14" s="455">
        <v>2</v>
      </c>
      <c r="M14" s="455">
        <v>6</v>
      </c>
      <c r="N14" s="455">
        <v>1</v>
      </c>
      <c r="O14" s="455"/>
      <c r="P14" s="455">
        <v>3</v>
      </c>
      <c r="Q14" s="455"/>
      <c r="R14" s="455"/>
      <c r="S14" s="455">
        <v>2</v>
      </c>
      <c r="T14" s="455"/>
      <c r="U14" s="455"/>
      <c r="V14" s="455"/>
      <c r="W14" s="455">
        <v>1</v>
      </c>
      <c r="X14" s="455">
        <v>1</v>
      </c>
      <c r="Y14" s="455"/>
      <c r="Z14" s="455">
        <v>2</v>
      </c>
      <c r="AA14" s="448">
        <v>1</v>
      </c>
      <c r="AB14" s="455">
        <v>15</v>
      </c>
      <c r="AC14" s="455">
        <v>15</v>
      </c>
      <c r="AD14" s="455">
        <v>5</v>
      </c>
      <c r="AE14" s="455">
        <v>6</v>
      </c>
      <c r="AF14" s="455"/>
      <c r="AG14" s="450"/>
      <c r="AH14" s="450"/>
      <c r="AI14" s="451"/>
      <c r="AJ14" s="451"/>
      <c r="AK14" s="506"/>
    </row>
    <row r="15" spans="1:37" s="90" customFormat="1" ht="69.75" x14ac:dyDescent="0.25">
      <c r="A15" s="445">
        <v>9</v>
      </c>
      <c r="B15" s="446" t="s">
        <v>3485</v>
      </c>
      <c r="C15" s="447" t="s">
        <v>3709</v>
      </c>
      <c r="D15" s="448"/>
      <c r="E15" s="455">
        <v>10</v>
      </c>
      <c r="F15" s="455">
        <v>2</v>
      </c>
      <c r="G15" s="455"/>
      <c r="H15" s="455"/>
      <c r="I15" s="455">
        <v>1</v>
      </c>
      <c r="J15" s="455"/>
      <c r="K15" s="454"/>
      <c r="L15" s="455">
        <v>1</v>
      </c>
      <c r="M15" s="455">
        <v>2</v>
      </c>
      <c r="N15" s="455">
        <v>1</v>
      </c>
      <c r="O15" s="455"/>
      <c r="P15" s="455">
        <v>2</v>
      </c>
      <c r="Q15" s="455"/>
      <c r="R15" s="455"/>
      <c r="S15" s="455">
        <v>2</v>
      </c>
      <c r="T15" s="455"/>
      <c r="U15" s="455"/>
      <c r="V15" s="455"/>
      <c r="W15" s="455">
        <v>1</v>
      </c>
      <c r="X15" s="455"/>
      <c r="Y15" s="455">
        <v>1</v>
      </c>
      <c r="Z15" s="455">
        <v>1</v>
      </c>
      <c r="AA15" s="448">
        <v>1</v>
      </c>
      <c r="AB15" s="455">
        <v>10</v>
      </c>
      <c r="AC15" s="455">
        <v>30</v>
      </c>
      <c r="AD15" s="455">
        <v>10</v>
      </c>
      <c r="AE15" s="455">
        <v>2</v>
      </c>
      <c r="AF15" s="455"/>
      <c r="AG15" s="450"/>
      <c r="AH15" s="450"/>
      <c r="AI15" s="451"/>
      <c r="AJ15" s="451"/>
      <c r="AK15" s="506"/>
    </row>
    <row r="16" spans="1:37" s="90" customFormat="1" ht="186" x14ac:dyDescent="0.25">
      <c r="A16" s="445">
        <v>10</v>
      </c>
      <c r="B16" s="446" t="s">
        <v>3486</v>
      </c>
      <c r="C16" s="447" t="s">
        <v>3986</v>
      </c>
      <c r="D16" s="448"/>
      <c r="E16" s="455">
        <v>49</v>
      </c>
      <c r="F16" s="455">
        <v>4</v>
      </c>
      <c r="G16" s="455"/>
      <c r="H16" s="455"/>
      <c r="I16" s="455">
        <v>1</v>
      </c>
      <c r="J16" s="455">
        <v>1</v>
      </c>
      <c r="K16" s="454"/>
      <c r="L16" s="455">
        <v>1</v>
      </c>
      <c r="M16" s="455">
        <v>10</v>
      </c>
      <c r="N16" s="455">
        <v>1</v>
      </c>
      <c r="O16" s="455"/>
      <c r="P16" s="455">
        <v>5</v>
      </c>
      <c r="Q16" s="455"/>
      <c r="R16" s="455"/>
      <c r="S16" s="455">
        <v>4</v>
      </c>
      <c r="T16" s="455">
        <v>1</v>
      </c>
      <c r="U16" s="455"/>
      <c r="V16" s="455"/>
      <c r="W16" s="455">
        <v>4</v>
      </c>
      <c r="X16" s="455"/>
      <c r="Y16" s="455"/>
      <c r="Z16" s="455"/>
      <c r="AA16" s="448">
        <v>3</v>
      </c>
      <c r="AB16" s="455">
        <v>56</v>
      </c>
      <c r="AC16" s="455">
        <v>150</v>
      </c>
      <c r="AD16" s="455">
        <v>50</v>
      </c>
      <c r="AE16" s="455">
        <v>4</v>
      </c>
      <c r="AF16" s="455"/>
      <c r="AG16" s="449"/>
      <c r="AH16" s="450"/>
      <c r="AI16" s="451"/>
      <c r="AJ16" s="451"/>
      <c r="AK16" s="506"/>
    </row>
    <row r="17" spans="1:37" s="90" customFormat="1" ht="69.75" x14ac:dyDescent="0.25">
      <c r="A17" s="445">
        <v>11</v>
      </c>
      <c r="B17" s="446" t="s">
        <v>3491</v>
      </c>
      <c r="C17" s="447" t="s">
        <v>3710</v>
      </c>
      <c r="D17" s="448"/>
      <c r="E17" s="455">
        <v>6</v>
      </c>
      <c r="F17" s="455">
        <v>1</v>
      </c>
      <c r="G17" s="455"/>
      <c r="H17" s="455"/>
      <c r="I17" s="455">
        <v>2</v>
      </c>
      <c r="J17" s="455"/>
      <c r="K17" s="454"/>
      <c r="L17" s="455">
        <v>1</v>
      </c>
      <c r="M17" s="455">
        <v>2</v>
      </c>
      <c r="N17" s="455">
        <v>1</v>
      </c>
      <c r="O17" s="455"/>
      <c r="P17" s="455">
        <v>1</v>
      </c>
      <c r="Q17" s="455"/>
      <c r="R17" s="455"/>
      <c r="S17" s="455">
        <v>1</v>
      </c>
      <c r="T17" s="455"/>
      <c r="U17" s="455"/>
      <c r="V17" s="455"/>
      <c r="W17" s="455">
        <v>1</v>
      </c>
      <c r="X17" s="455"/>
      <c r="Y17" s="455"/>
      <c r="Z17" s="455"/>
      <c r="AA17" s="448">
        <v>1</v>
      </c>
      <c r="AB17" s="455">
        <v>6</v>
      </c>
      <c r="AC17" s="455">
        <v>10</v>
      </c>
      <c r="AD17" s="455">
        <v>3</v>
      </c>
      <c r="AE17" s="455">
        <v>1</v>
      </c>
      <c r="AF17" s="455"/>
      <c r="AG17" s="450"/>
      <c r="AH17" s="450"/>
      <c r="AI17" s="451"/>
      <c r="AJ17" s="451"/>
      <c r="AK17" s="506"/>
    </row>
    <row r="18" spans="1:37" s="90" customFormat="1" ht="93" x14ac:dyDescent="0.25">
      <c r="A18" s="445">
        <v>12</v>
      </c>
      <c r="B18" s="446" t="s">
        <v>3487</v>
      </c>
      <c r="C18" s="447" t="s">
        <v>3711</v>
      </c>
      <c r="D18" s="448"/>
      <c r="E18" s="455">
        <v>10</v>
      </c>
      <c r="F18" s="455">
        <v>2</v>
      </c>
      <c r="G18" s="455"/>
      <c r="H18" s="455"/>
      <c r="I18" s="455"/>
      <c r="J18" s="455"/>
      <c r="K18" s="454"/>
      <c r="L18" s="455">
        <v>1</v>
      </c>
      <c r="M18" s="455">
        <v>2</v>
      </c>
      <c r="N18" s="455">
        <v>1</v>
      </c>
      <c r="O18" s="455"/>
      <c r="P18" s="455">
        <v>1</v>
      </c>
      <c r="Q18" s="455"/>
      <c r="R18" s="455"/>
      <c r="S18" s="455">
        <v>1</v>
      </c>
      <c r="T18" s="455"/>
      <c r="U18" s="455"/>
      <c r="V18" s="455"/>
      <c r="W18" s="455">
        <v>1</v>
      </c>
      <c r="X18" s="455"/>
      <c r="Y18" s="455"/>
      <c r="Z18" s="455"/>
      <c r="AA18" s="448">
        <v>1</v>
      </c>
      <c r="AB18" s="455">
        <v>10</v>
      </c>
      <c r="AC18" s="455">
        <v>10</v>
      </c>
      <c r="AD18" s="455">
        <v>5</v>
      </c>
      <c r="AE18" s="455">
        <v>1</v>
      </c>
      <c r="AF18" s="455"/>
      <c r="AG18" s="450"/>
      <c r="AH18" s="450"/>
      <c r="AI18" s="451"/>
      <c r="AJ18" s="451"/>
      <c r="AK18" s="506"/>
    </row>
    <row r="19" spans="1:37" s="90" customFormat="1" ht="93" x14ac:dyDescent="0.25">
      <c r="A19" s="445">
        <v>13</v>
      </c>
      <c r="B19" s="446" t="s">
        <v>3987</v>
      </c>
      <c r="C19" s="447" t="s">
        <v>3988</v>
      </c>
      <c r="D19" s="448"/>
      <c r="E19" s="455">
        <v>5</v>
      </c>
      <c r="F19" s="455">
        <v>1</v>
      </c>
      <c r="G19" s="455"/>
      <c r="H19" s="455"/>
      <c r="I19" s="455">
        <v>1</v>
      </c>
      <c r="J19" s="455"/>
      <c r="K19" s="454"/>
      <c r="L19" s="455">
        <v>1</v>
      </c>
      <c r="M19" s="455">
        <v>2</v>
      </c>
      <c r="N19" s="455">
        <v>1</v>
      </c>
      <c r="O19" s="455"/>
      <c r="P19" s="455">
        <v>1</v>
      </c>
      <c r="Q19" s="455"/>
      <c r="R19" s="455"/>
      <c r="S19" s="455">
        <v>1</v>
      </c>
      <c r="T19" s="455"/>
      <c r="U19" s="455"/>
      <c r="V19" s="455"/>
      <c r="W19" s="455">
        <v>1</v>
      </c>
      <c r="X19" s="455"/>
      <c r="Y19" s="455"/>
      <c r="Z19" s="455"/>
      <c r="AA19" s="448">
        <v>1</v>
      </c>
      <c r="AB19" s="455">
        <v>5</v>
      </c>
      <c r="AC19" s="455">
        <v>20</v>
      </c>
      <c r="AD19" s="455">
        <v>5</v>
      </c>
      <c r="AE19" s="455">
        <v>1</v>
      </c>
      <c r="AF19" s="455"/>
      <c r="AG19" s="450"/>
      <c r="AH19" s="450"/>
      <c r="AI19" s="451"/>
      <c r="AJ19" s="451"/>
      <c r="AK19" s="506"/>
    </row>
    <row r="20" spans="1:37" s="90" customFormat="1" ht="279" x14ac:dyDescent="0.25">
      <c r="A20" s="445">
        <v>14</v>
      </c>
      <c r="B20" s="446" t="s">
        <v>3492</v>
      </c>
      <c r="C20" s="447" t="s">
        <v>3761</v>
      </c>
      <c r="D20" s="448"/>
      <c r="E20" s="455">
        <v>14</v>
      </c>
      <c r="F20" s="455">
        <v>2</v>
      </c>
      <c r="G20" s="455"/>
      <c r="H20" s="455"/>
      <c r="I20" s="455"/>
      <c r="J20" s="455"/>
      <c r="K20" s="454"/>
      <c r="L20" s="455">
        <v>1</v>
      </c>
      <c r="M20" s="455">
        <v>10</v>
      </c>
      <c r="N20" s="455">
        <v>1</v>
      </c>
      <c r="O20" s="455"/>
      <c r="P20" s="455">
        <v>1</v>
      </c>
      <c r="Q20" s="455"/>
      <c r="R20" s="455"/>
      <c r="S20" s="455">
        <v>2</v>
      </c>
      <c r="T20" s="455">
        <v>1</v>
      </c>
      <c r="U20" s="455"/>
      <c r="V20" s="455"/>
      <c r="W20" s="455"/>
      <c r="X20" s="455"/>
      <c r="Y20" s="455"/>
      <c r="Z20" s="455"/>
      <c r="AA20" s="448">
        <v>1</v>
      </c>
      <c r="AB20" s="455">
        <v>7</v>
      </c>
      <c r="AC20" s="455">
        <v>20</v>
      </c>
      <c r="AD20" s="455">
        <v>20</v>
      </c>
      <c r="AE20" s="455">
        <v>1</v>
      </c>
      <c r="AF20" s="455"/>
      <c r="AG20" s="450"/>
      <c r="AH20" s="450"/>
      <c r="AI20" s="451"/>
      <c r="AJ20" s="451"/>
      <c r="AK20" s="506"/>
    </row>
    <row r="21" spans="1:37" s="90" customFormat="1" ht="69.75" x14ac:dyDescent="0.25">
      <c r="A21" s="445">
        <v>15</v>
      </c>
      <c r="B21" s="446" t="s">
        <v>3488</v>
      </c>
      <c r="C21" s="447" t="s">
        <v>3762</v>
      </c>
      <c r="D21" s="448"/>
      <c r="E21" s="455">
        <v>7</v>
      </c>
      <c r="F21" s="455">
        <v>2</v>
      </c>
      <c r="G21" s="455"/>
      <c r="H21" s="455"/>
      <c r="I21" s="455"/>
      <c r="J21" s="455"/>
      <c r="K21" s="454"/>
      <c r="L21" s="455">
        <v>1</v>
      </c>
      <c r="M21" s="455">
        <v>1</v>
      </c>
      <c r="N21" s="455">
        <v>1</v>
      </c>
      <c r="O21" s="455"/>
      <c r="P21" s="455">
        <v>2</v>
      </c>
      <c r="Q21" s="455"/>
      <c r="R21" s="455"/>
      <c r="S21" s="455">
        <v>1</v>
      </c>
      <c r="T21" s="455">
        <v>1</v>
      </c>
      <c r="U21" s="455"/>
      <c r="V21" s="455"/>
      <c r="W21" s="455">
        <v>2</v>
      </c>
      <c r="X21" s="455"/>
      <c r="Y21" s="455"/>
      <c r="Z21" s="455"/>
      <c r="AA21" s="448">
        <v>1</v>
      </c>
      <c r="AB21" s="455">
        <v>10</v>
      </c>
      <c r="AC21" s="455">
        <v>30</v>
      </c>
      <c r="AD21" s="455">
        <v>10</v>
      </c>
      <c r="AE21" s="455">
        <v>2</v>
      </c>
      <c r="AF21" s="455"/>
      <c r="AG21" s="450"/>
      <c r="AH21" s="450"/>
      <c r="AI21" s="451"/>
      <c r="AJ21" s="451"/>
      <c r="AK21" s="506"/>
    </row>
    <row r="22" spans="1:37" s="90" customFormat="1" ht="69.75" x14ac:dyDescent="0.25">
      <c r="A22" s="445">
        <v>16</v>
      </c>
      <c r="B22" s="446" t="s">
        <v>3489</v>
      </c>
      <c r="C22" s="447" t="s">
        <v>3989</v>
      </c>
      <c r="D22" s="448"/>
      <c r="E22" s="455">
        <v>6</v>
      </c>
      <c r="F22" s="455">
        <v>2</v>
      </c>
      <c r="G22" s="455"/>
      <c r="H22" s="455"/>
      <c r="I22" s="455"/>
      <c r="J22" s="455"/>
      <c r="K22" s="454"/>
      <c r="L22" s="455">
        <v>1</v>
      </c>
      <c r="M22" s="455">
        <v>6</v>
      </c>
      <c r="N22" s="455">
        <v>1</v>
      </c>
      <c r="O22" s="455"/>
      <c r="P22" s="455">
        <v>1</v>
      </c>
      <c r="Q22" s="455"/>
      <c r="R22" s="455"/>
      <c r="S22" s="455">
        <v>2</v>
      </c>
      <c r="T22" s="455"/>
      <c r="U22" s="455"/>
      <c r="V22" s="455"/>
      <c r="W22" s="455">
        <v>1</v>
      </c>
      <c r="X22" s="455"/>
      <c r="Y22" s="455"/>
      <c r="Z22" s="455"/>
      <c r="AA22" s="448">
        <v>1</v>
      </c>
      <c r="AB22" s="455">
        <v>5</v>
      </c>
      <c r="AC22" s="455">
        <v>20</v>
      </c>
      <c r="AD22" s="455">
        <v>5</v>
      </c>
      <c r="AE22" s="455">
        <v>3</v>
      </c>
      <c r="AF22" s="455"/>
      <c r="AG22" s="450"/>
      <c r="AH22" s="450"/>
      <c r="AI22" s="451"/>
      <c r="AJ22" s="451"/>
      <c r="AK22" s="506"/>
    </row>
    <row r="23" spans="1:37" s="90" customFormat="1" ht="69.75" x14ac:dyDescent="0.25">
      <c r="A23" s="445">
        <v>17</v>
      </c>
      <c r="B23" s="446" t="s">
        <v>3490</v>
      </c>
      <c r="C23" s="447" t="s">
        <v>3712</v>
      </c>
      <c r="D23" s="448"/>
      <c r="E23" s="455">
        <v>10</v>
      </c>
      <c r="F23" s="455">
        <v>3</v>
      </c>
      <c r="G23" s="455"/>
      <c r="H23" s="455"/>
      <c r="I23" s="455">
        <v>1</v>
      </c>
      <c r="J23" s="455"/>
      <c r="K23" s="454"/>
      <c r="L23" s="455">
        <v>1</v>
      </c>
      <c r="M23" s="455">
        <v>3</v>
      </c>
      <c r="N23" s="455">
        <v>1</v>
      </c>
      <c r="O23" s="455"/>
      <c r="P23" s="455">
        <v>1</v>
      </c>
      <c r="Q23" s="455"/>
      <c r="R23" s="455"/>
      <c r="S23" s="455">
        <v>1</v>
      </c>
      <c r="T23" s="455"/>
      <c r="U23" s="455"/>
      <c r="V23" s="455"/>
      <c r="W23" s="455">
        <v>1</v>
      </c>
      <c r="X23" s="455"/>
      <c r="Y23" s="455"/>
      <c r="Z23" s="455"/>
      <c r="AA23" s="448">
        <v>1</v>
      </c>
      <c r="AB23" s="455">
        <v>10</v>
      </c>
      <c r="AC23" s="455">
        <v>10</v>
      </c>
      <c r="AD23" s="455">
        <v>10</v>
      </c>
      <c r="AE23" s="455">
        <v>1</v>
      </c>
      <c r="AF23" s="455"/>
      <c r="AG23" s="450"/>
      <c r="AH23" s="450"/>
      <c r="AI23" s="451"/>
      <c r="AJ23" s="451"/>
      <c r="AK23" s="506"/>
    </row>
    <row r="24" spans="1:37" s="90" customFormat="1" ht="69.75" x14ac:dyDescent="0.25">
      <c r="A24" s="445">
        <v>18</v>
      </c>
      <c r="B24" s="446" t="s">
        <v>3493</v>
      </c>
      <c r="C24" s="447" t="s">
        <v>3713</v>
      </c>
      <c r="D24" s="448"/>
      <c r="E24" s="454">
        <v>6</v>
      </c>
      <c r="F24" s="454">
        <v>1</v>
      </c>
      <c r="G24" s="454"/>
      <c r="H24" s="454"/>
      <c r="I24" s="454"/>
      <c r="J24" s="454"/>
      <c r="K24" s="454"/>
      <c r="L24" s="454">
        <v>1</v>
      </c>
      <c r="M24" s="454">
        <v>2</v>
      </c>
      <c r="N24" s="454">
        <v>1</v>
      </c>
      <c r="O24" s="454"/>
      <c r="P24" s="454">
        <v>1</v>
      </c>
      <c r="Q24" s="454"/>
      <c r="R24" s="454"/>
      <c r="S24" s="454">
        <v>2</v>
      </c>
      <c r="T24" s="454"/>
      <c r="U24" s="454"/>
      <c r="V24" s="454"/>
      <c r="W24" s="454">
        <v>1</v>
      </c>
      <c r="X24" s="454"/>
      <c r="Y24" s="454"/>
      <c r="Z24" s="454"/>
      <c r="AA24" s="448">
        <v>1</v>
      </c>
      <c r="AB24" s="454">
        <v>6</v>
      </c>
      <c r="AC24" s="454">
        <v>10</v>
      </c>
      <c r="AD24" s="454">
        <v>1</v>
      </c>
      <c r="AE24" s="454">
        <v>1</v>
      </c>
      <c r="AF24" s="454"/>
      <c r="AG24" s="450"/>
      <c r="AH24" s="450"/>
      <c r="AI24" s="451"/>
      <c r="AJ24" s="451"/>
      <c r="AK24" s="506"/>
    </row>
    <row r="25" spans="1:37" s="90" customFormat="1" ht="46.5" x14ac:dyDescent="0.25">
      <c r="A25" s="445">
        <v>19</v>
      </c>
      <c r="B25" s="446" t="s">
        <v>3494</v>
      </c>
      <c r="C25" s="447" t="s">
        <v>3714</v>
      </c>
      <c r="D25" s="448"/>
      <c r="E25" s="455">
        <v>5</v>
      </c>
      <c r="F25" s="455">
        <v>1</v>
      </c>
      <c r="G25" s="455"/>
      <c r="H25" s="455"/>
      <c r="I25" s="455"/>
      <c r="J25" s="455"/>
      <c r="K25" s="454"/>
      <c r="L25" s="455">
        <v>1</v>
      </c>
      <c r="M25" s="455">
        <v>4</v>
      </c>
      <c r="N25" s="455">
        <v>1</v>
      </c>
      <c r="O25" s="455"/>
      <c r="P25" s="455">
        <v>1</v>
      </c>
      <c r="Q25" s="455"/>
      <c r="R25" s="455"/>
      <c r="S25" s="455">
        <v>1</v>
      </c>
      <c r="T25" s="455"/>
      <c r="U25" s="455"/>
      <c r="V25" s="455"/>
      <c r="W25" s="455">
        <v>1</v>
      </c>
      <c r="X25" s="455"/>
      <c r="Y25" s="455"/>
      <c r="Z25" s="455"/>
      <c r="AA25" s="448">
        <v>1</v>
      </c>
      <c r="AB25" s="455">
        <v>5</v>
      </c>
      <c r="AC25" s="455">
        <v>10</v>
      </c>
      <c r="AD25" s="455">
        <v>7</v>
      </c>
      <c r="AE25" s="455">
        <v>1</v>
      </c>
      <c r="AF25" s="455"/>
      <c r="AG25" s="450"/>
      <c r="AH25" s="450"/>
      <c r="AI25" s="451"/>
      <c r="AJ25" s="451"/>
      <c r="AK25" s="506"/>
    </row>
    <row r="26" spans="1:37" s="90" customFormat="1" ht="46.5" x14ac:dyDescent="0.25">
      <c r="A26" s="445">
        <v>20</v>
      </c>
      <c r="B26" s="446" t="s">
        <v>3495</v>
      </c>
      <c r="C26" s="447" t="s">
        <v>3715</v>
      </c>
      <c r="D26" s="448"/>
      <c r="E26" s="455">
        <v>5</v>
      </c>
      <c r="F26" s="455">
        <v>1</v>
      </c>
      <c r="G26" s="455"/>
      <c r="H26" s="455"/>
      <c r="I26" s="455"/>
      <c r="J26" s="455"/>
      <c r="K26" s="454"/>
      <c r="L26" s="455">
        <v>1</v>
      </c>
      <c r="M26" s="455">
        <v>2</v>
      </c>
      <c r="N26" s="455">
        <v>1</v>
      </c>
      <c r="O26" s="455"/>
      <c r="P26" s="455">
        <v>1</v>
      </c>
      <c r="Q26" s="455"/>
      <c r="R26" s="455"/>
      <c r="S26" s="455">
        <v>1</v>
      </c>
      <c r="T26" s="455">
        <v>1</v>
      </c>
      <c r="U26" s="455"/>
      <c r="V26" s="455"/>
      <c r="W26" s="455">
        <v>1</v>
      </c>
      <c r="X26" s="455"/>
      <c r="Y26" s="455"/>
      <c r="Z26" s="455"/>
      <c r="AA26" s="448">
        <v>1</v>
      </c>
      <c r="AB26" s="455">
        <v>5</v>
      </c>
      <c r="AC26" s="455">
        <v>5</v>
      </c>
      <c r="AD26" s="455">
        <v>1</v>
      </c>
      <c r="AE26" s="455">
        <v>1</v>
      </c>
      <c r="AF26" s="455"/>
      <c r="AG26" s="450"/>
      <c r="AH26" s="450"/>
      <c r="AI26" s="451"/>
      <c r="AJ26" s="451"/>
      <c r="AK26" s="506"/>
    </row>
    <row r="27" spans="1:37" s="90" customFormat="1" ht="69.75" x14ac:dyDescent="0.25">
      <c r="A27" s="445">
        <v>21</v>
      </c>
      <c r="B27" s="446" t="s">
        <v>3496</v>
      </c>
      <c r="C27" s="447" t="s">
        <v>3759</v>
      </c>
      <c r="D27" s="448"/>
      <c r="E27" s="455">
        <v>5</v>
      </c>
      <c r="F27" s="455">
        <v>1</v>
      </c>
      <c r="G27" s="455"/>
      <c r="H27" s="455"/>
      <c r="I27" s="455"/>
      <c r="J27" s="455"/>
      <c r="K27" s="454"/>
      <c r="L27" s="455">
        <v>1</v>
      </c>
      <c r="M27" s="455">
        <v>2</v>
      </c>
      <c r="N27" s="455">
        <v>1</v>
      </c>
      <c r="O27" s="455"/>
      <c r="P27" s="455">
        <v>1</v>
      </c>
      <c r="Q27" s="455"/>
      <c r="R27" s="455"/>
      <c r="S27" s="455">
        <v>1</v>
      </c>
      <c r="T27" s="455"/>
      <c r="U27" s="455"/>
      <c r="V27" s="455"/>
      <c r="W27" s="455">
        <v>1</v>
      </c>
      <c r="X27" s="455"/>
      <c r="Y27" s="455"/>
      <c r="Z27" s="455"/>
      <c r="AA27" s="448"/>
      <c r="AB27" s="455">
        <v>5</v>
      </c>
      <c r="AC27" s="455">
        <v>10</v>
      </c>
      <c r="AD27" s="455">
        <v>5</v>
      </c>
      <c r="AE27" s="455">
        <v>1</v>
      </c>
      <c r="AF27" s="455"/>
      <c r="AG27" s="450"/>
      <c r="AH27" s="450"/>
      <c r="AI27" s="451"/>
      <c r="AJ27" s="451"/>
      <c r="AK27" s="506"/>
    </row>
    <row r="28" spans="1:37" s="90" customFormat="1" ht="69.75" x14ac:dyDescent="0.25">
      <c r="A28" s="445">
        <v>22</v>
      </c>
      <c r="B28" s="446" t="s">
        <v>3990</v>
      </c>
      <c r="C28" s="447" t="s">
        <v>3716</v>
      </c>
      <c r="D28" s="448"/>
      <c r="E28" s="455">
        <v>7</v>
      </c>
      <c r="F28" s="455">
        <v>1</v>
      </c>
      <c r="G28" s="455"/>
      <c r="H28" s="455"/>
      <c r="I28" s="455"/>
      <c r="J28" s="455"/>
      <c r="K28" s="454"/>
      <c r="L28" s="455">
        <v>1</v>
      </c>
      <c r="M28" s="455">
        <v>3</v>
      </c>
      <c r="N28" s="455">
        <v>1</v>
      </c>
      <c r="O28" s="455"/>
      <c r="P28" s="455">
        <v>1</v>
      </c>
      <c r="Q28" s="455"/>
      <c r="R28" s="455"/>
      <c r="S28" s="455">
        <v>1</v>
      </c>
      <c r="T28" s="455">
        <v>1</v>
      </c>
      <c r="U28" s="455"/>
      <c r="V28" s="455"/>
      <c r="W28" s="455">
        <v>1</v>
      </c>
      <c r="X28" s="455"/>
      <c r="Y28" s="455"/>
      <c r="Z28" s="455"/>
      <c r="AA28" s="448"/>
      <c r="AB28" s="455">
        <v>5</v>
      </c>
      <c r="AC28" s="455">
        <v>12</v>
      </c>
      <c r="AD28" s="455">
        <v>5</v>
      </c>
      <c r="AE28" s="455">
        <v>1</v>
      </c>
      <c r="AF28" s="455"/>
      <c r="AG28" s="450"/>
      <c r="AH28" s="450"/>
      <c r="AI28" s="451"/>
      <c r="AJ28" s="451"/>
      <c r="AK28" s="506"/>
    </row>
    <row r="29" spans="1:37" s="90" customFormat="1" ht="69.75" x14ac:dyDescent="0.25">
      <c r="A29" s="445">
        <v>23</v>
      </c>
      <c r="B29" s="446" t="s">
        <v>3497</v>
      </c>
      <c r="C29" s="447" t="s">
        <v>3763</v>
      </c>
      <c r="D29" s="448"/>
      <c r="E29" s="455">
        <v>5</v>
      </c>
      <c r="F29" s="455">
        <v>1</v>
      </c>
      <c r="G29" s="455"/>
      <c r="H29" s="455"/>
      <c r="I29" s="455"/>
      <c r="J29" s="455">
        <v>1</v>
      </c>
      <c r="K29" s="454"/>
      <c r="L29" s="455">
        <v>1</v>
      </c>
      <c r="M29" s="455">
        <v>2</v>
      </c>
      <c r="N29" s="455">
        <v>1</v>
      </c>
      <c r="O29" s="455"/>
      <c r="P29" s="455">
        <v>1</v>
      </c>
      <c r="Q29" s="455"/>
      <c r="R29" s="455"/>
      <c r="S29" s="455">
        <v>2</v>
      </c>
      <c r="T29" s="455">
        <v>1</v>
      </c>
      <c r="U29" s="455"/>
      <c r="V29" s="455"/>
      <c r="W29" s="455">
        <v>2</v>
      </c>
      <c r="X29" s="455"/>
      <c r="Y29" s="455"/>
      <c r="Z29" s="455"/>
      <c r="AA29" s="448">
        <v>1</v>
      </c>
      <c r="AB29" s="455">
        <v>5</v>
      </c>
      <c r="AC29" s="455">
        <v>10</v>
      </c>
      <c r="AD29" s="455">
        <v>5</v>
      </c>
      <c r="AE29" s="455">
        <v>1</v>
      </c>
      <c r="AF29" s="455"/>
      <c r="AG29" s="450"/>
      <c r="AH29" s="450"/>
      <c r="AI29" s="451"/>
      <c r="AJ29" s="451"/>
      <c r="AK29" s="506"/>
    </row>
    <row r="30" spans="1:37" s="90" customFormat="1" ht="46.5" x14ac:dyDescent="0.25">
      <c r="A30" s="445">
        <v>24</v>
      </c>
      <c r="B30" s="446" t="s">
        <v>3991</v>
      </c>
      <c r="C30" s="447" t="s">
        <v>3764</v>
      </c>
      <c r="D30" s="448"/>
      <c r="E30" s="454">
        <v>6</v>
      </c>
      <c r="F30" s="454">
        <v>1</v>
      </c>
      <c r="G30" s="454"/>
      <c r="H30" s="454"/>
      <c r="I30" s="454"/>
      <c r="J30" s="454">
        <v>1</v>
      </c>
      <c r="K30" s="454"/>
      <c r="L30" s="454">
        <v>1</v>
      </c>
      <c r="M30" s="454">
        <v>3</v>
      </c>
      <c r="N30" s="454">
        <v>1</v>
      </c>
      <c r="O30" s="454"/>
      <c r="P30" s="454">
        <v>1</v>
      </c>
      <c r="Q30" s="454"/>
      <c r="R30" s="454"/>
      <c r="S30" s="454">
        <v>1</v>
      </c>
      <c r="T30" s="454">
        <v>1</v>
      </c>
      <c r="U30" s="454"/>
      <c r="V30" s="454"/>
      <c r="W30" s="454">
        <v>1</v>
      </c>
      <c r="X30" s="454"/>
      <c r="Y30" s="454"/>
      <c r="Z30" s="454"/>
      <c r="AA30" s="448">
        <v>1</v>
      </c>
      <c r="AB30" s="454">
        <v>10</v>
      </c>
      <c r="AC30" s="454">
        <v>10</v>
      </c>
      <c r="AD30" s="454">
        <v>5</v>
      </c>
      <c r="AE30" s="454">
        <v>1</v>
      </c>
      <c r="AF30" s="454"/>
      <c r="AG30" s="450"/>
      <c r="AH30" s="450"/>
      <c r="AI30" s="451"/>
      <c r="AJ30" s="451"/>
      <c r="AK30" s="506"/>
    </row>
    <row r="31" spans="1:37" s="90" customFormat="1" ht="46.5" x14ac:dyDescent="0.25">
      <c r="A31" s="445">
        <v>25</v>
      </c>
      <c r="B31" s="446" t="s">
        <v>3992</v>
      </c>
      <c r="C31" s="447" t="s">
        <v>3765</v>
      </c>
      <c r="D31" s="448"/>
      <c r="E31" s="454">
        <v>6</v>
      </c>
      <c r="F31" s="454">
        <v>1</v>
      </c>
      <c r="G31" s="454"/>
      <c r="H31" s="454"/>
      <c r="I31" s="454"/>
      <c r="J31" s="454">
        <v>1</v>
      </c>
      <c r="K31" s="454"/>
      <c r="L31" s="454">
        <v>1</v>
      </c>
      <c r="M31" s="454">
        <v>2</v>
      </c>
      <c r="N31" s="454">
        <v>1</v>
      </c>
      <c r="O31" s="454"/>
      <c r="P31" s="454">
        <v>1</v>
      </c>
      <c r="Q31" s="454"/>
      <c r="R31" s="454"/>
      <c r="S31" s="454">
        <v>1</v>
      </c>
      <c r="T31" s="454">
        <v>1</v>
      </c>
      <c r="U31" s="454"/>
      <c r="V31" s="454"/>
      <c r="W31" s="454">
        <v>1</v>
      </c>
      <c r="X31" s="454"/>
      <c r="Y31" s="454"/>
      <c r="Z31" s="454"/>
      <c r="AA31" s="448">
        <v>1</v>
      </c>
      <c r="AB31" s="454">
        <v>5</v>
      </c>
      <c r="AC31" s="454">
        <v>5</v>
      </c>
      <c r="AD31" s="454">
        <v>1</v>
      </c>
      <c r="AE31" s="454">
        <v>1</v>
      </c>
      <c r="AF31" s="454"/>
      <c r="AG31" s="450"/>
      <c r="AH31" s="450"/>
      <c r="AI31" s="451"/>
      <c r="AJ31" s="451"/>
      <c r="AK31" s="506"/>
    </row>
    <row r="32" spans="1:37" s="90" customFormat="1" ht="93" x14ac:dyDescent="0.25">
      <c r="A32" s="445">
        <v>26</v>
      </c>
      <c r="B32" s="446" t="s">
        <v>3498</v>
      </c>
      <c r="C32" s="447" t="s">
        <v>3766</v>
      </c>
      <c r="D32" s="448"/>
      <c r="E32" s="454">
        <v>12</v>
      </c>
      <c r="F32" s="454">
        <v>2</v>
      </c>
      <c r="G32" s="454"/>
      <c r="H32" s="454"/>
      <c r="I32" s="454"/>
      <c r="J32" s="454"/>
      <c r="K32" s="454"/>
      <c r="L32" s="454">
        <v>2</v>
      </c>
      <c r="M32" s="454">
        <v>4</v>
      </c>
      <c r="N32" s="454">
        <v>1</v>
      </c>
      <c r="O32" s="454"/>
      <c r="P32" s="454">
        <v>2</v>
      </c>
      <c r="Q32" s="454"/>
      <c r="R32" s="454"/>
      <c r="S32" s="454">
        <v>2</v>
      </c>
      <c r="T32" s="454"/>
      <c r="U32" s="454"/>
      <c r="V32" s="454"/>
      <c r="W32" s="454">
        <v>2</v>
      </c>
      <c r="X32" s="454"/>
      <c r="Y32" s="454"/>
      <c r="Z32" s="454"/>
      <c r="AA32" s="448">
        <v>1</v>
      </c>
      <c r="AB32" s="454">
        <v>10</v>
      </c>
      <c r="AC32" s="454">
        <v>20</v>
      </c>
      <c r="AD32" s="454">
        <v>10</v>
      </c>
      <c r="AE32" s="454">
        <v>2</v>
      </c>
      <c r="AF32" s="454"/>
      <c r="AG32" s="450"/>
      <c r="AH32" s="450"/>
      <c r="AI32" s="451"/>
      <c r="AJ32" s="451"/>
      <c r="AK32" s="506"/>
    </row>
    <row r="33" spans="1:37" s="90" customFormat="1" ht="69.75" x14ac:dyDescent="0.25">
      <c r="A33" s="445">
        <v>27</v>
      </c>
      <c r="B33" s="446" t="s">
        <v>3499</v>
      </c>
      <c r="C33" s="447" t="s">
        <v>3767</v>
      </c>
      <c r="D33" s="448"/>
      <c r="E33" s="455">
        <v>6</v>
      </c>
      <c r="F33" s="455">
        <v>1</v>
      </c>
      <c r="G33" s="455"/>
      <c r="H33" s="455"/>
      <c r="I33" s="455"/>
      <c r="J33" s="455">
        <v>1</v>
      </c>
      <c r="K33" s="454"/>
      <c r="L33" s="455">
        <v>1</v>
      </c>
      <c r="M33" s="455">
        <v>4</v>
      </c>
      <c r="N33" s="455">
        <v>1</v>
      </c>
      <c r="O33" s="455"/>
      <c r="P33" s="455">
        <v>1</v>
      </c>
      <c r="Q33" s="455"/>
      <c r="R33" s="455"/>
      <c r="S33" s="455">
        <v>1</v>
      </c>
      <c r="T33" s="455">
        <v>1</v>
      </c>
      <c r="U33" s="455"/>
      <c r="V33" s="455"/>
      <c r="W33" s="455">
        <v>1</v>
      </c>
      <c r="X33" s="455"/>
      <c r="Y33" s="455"/>
      <c r="Z33" s="455"/>
      <c r="AA33" s="448">
        <v>1</v>
      </c>
      <c r="AB33" s="455">
        <v>6</v>
      </c>
      <c r="AC33" s="455">
        <v>20</v>
      </c>
      <c r="AD33" s="455">
        <v>10</v>
      </c>
      <c r="AE33" s="455">
        <v>1</v>
      </c>
      <c r="AF33" s="455"/>
      <c r="AG33" s="450"/>
      <c r="AH33" s="450"/>
      <c r="AI33" s="451"/>
      <c r="AJ33" s="451"/>
      <c r="AK33" s="506"/>
    </row>
    <row r="34" spans="1:37" s="90" customFormat="1" ht="69.75" x14ac:dyDescent="0.25">
      <c r="A34" s="445">
        <v>28</v>
      </c>
      <c r="B34" s="446" t="s">
        <v>3500</v>
      </c>
      <c r="C34" s="447" t="s">
        <v>3717</v>
      </c>
      <c r="D34" s="448"/>
      <c r="E34" s="455">
        <v>6</v>
      </c>
      <c r="F34" s="455">
        <v>2</v>
      </c>
      <c r="G34" s="455"/>
      <c r="H34" s="455"/>
      <c r="I34" s="455">
        <v>1</v>
      </c>
      <c r="J34" s="455"/>
      <c r="K34" s="454"/>
      <c r="L34" s="455">
        <v>1</v>
      </c>
      <c r="M34" s="455">
        <v>2</v>
      </c>
      <c r="N34" s="455">
        <v>1</v>
      </c>
      <c r="O34" s="455"/>
      <c r="P34" s="455">
        <v>1</v>
      </c>
      <c r="Q34" s="455"/>
      <c r="R34" s="455"/>
      <c r="S34" s="455">
        <v>2</v>
      </c>
      <c r="T34" s="455"/>
      <c r="U34" s="455"/>
      <c r="V34" s="455"/>
      <c r="W34" s="455">
        <v>2</v>
      </c>
      <c r="X34" s="455"/>
      <c r="Y34" s="455"/>
      <c r="Z34" s="455"/>
      <c r="AA34" s="448">
        <v>1</v>
      </c>
      <c r="AB34" s="455">
        <v>7</v>
      </c>
      <c r="AC34" s="455">
        <v>12</v>
      </c>
      <c r="AD34" s="455">
        <v>6</v>
      </c>
      <c r="AE34" s="455">
        <v>2</v>
      </c>
      <c r="AF34" s="455"/>
      <c r="AG34" s="450"/>
      <c r="AH34" s="450"/>
      <c r="AI34" s="451"/>
      <c r="AJ34" s="451"/>
      <c r="AK34" s="506"/>
    </row>
    <row r="35" spans="1:37" s="90" customFormat="1" ht="69.75" x14ac:dyDescent="0.25">
      <c r="A35" s="445">
        <v>29</v>
      </c>
      <c r="B35" s="446" t="s">
        <v>3501</v>
      </c>
      <c r="C35" s="447" t="s">
        <v>3768</v>
      </c>
      <c r="D35" s="448"/>
      <c r="E35" s="455">
        <v>5</v>
      </c>
      <c r="F35" s="455">
        <v>1</v>
      </c>
      <c r="G35" s="455"/>
      <c r="H35" s="455"/>
      <c r="I35" s="455"/>
      <c r="J35" s="455"/>
      <c r="K35" s="454"/>
      <c r="L35" s="455">
        <v>1</v>
      </c>
      <c r="M35" s="455">
        <v>2</v>
      </c>
      <c r="N35" s="455">
        <v>1</v>
      </c>
      <c r="O35" s="455"/>
      <c r="P35" s="455">
        <v>1</v>
      </c>
      <c r="Q35" s="455"/>
      <c r="R35" s="455"/>
      <c r="S35" s="455">
        <v>1</v>
      </c>
      <c r="T35" s="455">
        <v>1</v>
      </c>
      <c r="U35" s="455">
        <v>1</v>
      </c>
      <c r="V35" s="455"/>
      <c r="W35" s="455">
        <v>1</v>
      </c>
      <c r="X35" s="455"/>
      <c r="Y35" s="455"/>
      <c r="Z35" s="455"/>
      <c r="AA35" s="448">
        <v>1</v>
      </c>
      <c r="AB35" s="455">
        <v>5</v>
      </c>
      <c r="AC35" s="455">
        <v>10</v>
      </c>
      <c r="AD35" s="455">
        <v>5</v>
      </c>
      <c r="AE35" s="455">
        <v>1</v>
      </c>
      <c r="AF35" s="455"/>
      <c r="AG35" s="450"/>
      <c r="AH35" s="450"/>
      <c r="AI35" s="451"/>
      <c r="AJ35" s="451"/>
      <c r="AK35" s="506"/>
    </row>
    <row r="36" spans="1:37" s="90" customFormat="1" ht="46.5" x14ac:dyDescent="0.25">
      <c r="A36" s="445">
        <v>30</v>
      </c>
      <c r="B36" s="446" t="s">
        <v>3502</v>
      </c>
      <c r="C36" s="447" t="s">
        <v>3769</v>
      </c>
      <c r="D36" s="448"/>
      <c r="E36" s="454">
        <v>6</v>
      </c>
      <c r="F36" s="454">
        <v>1</v>
      </c>
      <c r="G36" s="454"/>
      <c r="H36" s="454"/>
      <c r="I36" s="454"/>
      <c r="J36" s="454">
        <v>1</v>
      </c>
      <c r="K36" s="454"/>
      <c r="L36" s="454">
        <v>1</v>
      </c>
      <c r="M36" s="454">
        <v>3</v>
      </c>
      <c r="N36" s="454">
        <v>1</v>
      </c>
      <c r="O36" s="454"/>
      <c r="P36" s="454">
        <v>1</v>
      </c>
      <c r="Q36" s="454"/>
      <c r="R36" s="454"/>
      <c r="S36" s="454">
        <v>1</v>
      </c>
      <c r="T36" s="454">
        <v>1</v>
      </c>
      <c r="U36" s="454"/>
      <c r="V36" s="454"/>
      <c r="W36" s="454">
        <v>1</v>
      </c>
      <c r="X36" s="454"/>
      <c r="Y36" s="454"/>
      <c r="Z36" s="454"/>
      <c r="AA36" s="448">
        <v>1</v>
      </c>
      <c r="AB36" s="454">
        <v>5</v>
      </c>
      <c r="AC36" s="454">
        <v>10</v>
      </c>
      <c r="AD36" s="454">
        <v>5</v>
      </c>
      <c r="AE36" s="454">
        <v>1</v>
      </c>
      <c r="AF36" s="454"/>
      <c r="AG36" s="450"/>
      <c r="AH36" s="450"/>
      <c r="AI36" s="451"/>
      <c r="AJ36" s="451"/>
      <c r="AK36" s="506"/>
    </row>
    <row r="37" spans="1:37" s="90" customFormat="1" ht="46.5" x14ac:dyDescent="0.25">
      <c r="A37" s="445">
        <v>31</v>
      </c>
      <c r="B37" s="446" t="s">
        <v>3993</v>
      </c>
      <c r="C37" s="447" t="s">
        <v>3770</v>
      </c>
      <c r="D37" s="448"/>
      <c r="E37" s="455">
        <v>6</v>
      </c>
      <c r="F37" s="455">
        <v>1</v>
      </c>
      <c r="G37" s="455"/>
      <c r="H37" s="455"/>
      <c r="I37" s="455"/>
      <c r="J37" s="455">
        <v>1</v>
      </c>
      <c r="K37" s="454"/>
      <c r="L37" s="455">
        <v>1</v>
      </c>
      <c r="M37" s="455">
        <v>2</v>
      </c>
      <c r="N37" s="455">
        <v>1</v>
      </c>
      <c r="O37" s="455"/>
      <c r="P37" s="455">
        <v>1</v>
      </c>
      <c r="Q37" s="455"/>
      <c r="R37" s="455"/>
      <c r="S37" s="455">
        <v>1</v>
      </c>
      <c r="T37" s="455">
        <v>1</v>
      </c>
      <c r="U37" s="455"/>
      <c r="V37" s="455"/>
      <c r="W37" s="455">
        <v>1</v>
      </c>
      <c r="X37" s="455"/>
      <c r="Y37" s="455"/>
      <c r="Z37" s="455"/>
      <c r="AA37" s="448">
        <v>1</v>
      </c>
      <c r="AB37" s="455">
        <v>6</v>
      </c>
      <c r="AC37" s="455">
        <v>10</v>
      </c>
      <c r="AD37" s="455">
        <v>5</v>
      </c>
      <c r="AE37" s="455">
        <v>1</v>
      </c>
      <c r="AF37" s="455"/>
      <c r="AG37" s="450"/>
      <c r="AH37" s="450"/>
      <c r="AI37" s="451"/>
      <c r="AJ37" s="451"/>
      <c r="AK37" s="506"/>
    </row>
    <row r="38" spans="1:37" s="90" customFormat="1" ht="46.5" x14ac:dyDescent="0.25">
      <c r="A38" s="445">
        <v>32</v>
      </c>
      <c r="B38" s="446" t="s">
        <v>3503</v>
      </c>
      <c r="C38" s="447" t="s">
        <v>3771</v>
      </c>
      <c r="D38" s="448"/>
      <c r="E38" s="455">
        <v>6</v>
      </c>
      <c r="F38" s="455">
        <v>1</v>
      </c>
      <c r="G38" s="455"/>
      <c r="H38" s="455"/>
      <c r="I38" s="455"/>
      <c r="J38" s="455"/>
      <c r="K38" s="454"/>
      <c r="L38" s="455">
        <v>1</v>
      </c>
      <c r="M38" s="455">
        <v>2</v>
      </c>
      <c r="N38" s="455">
        <v>1</v>
      </c>
      <c r="O38" s="455"/>
      <c r="P38" s="455">
        <v>1</v>
      </c>
      <c r="Q38" s="455"/>
      <c r="R38" s="455"/>
      <c r="S38" s="455">
        <v>1</v>
      </c>
      <c r="T38" s="455">
        <v>1</v>
      </c>
      <c r="U38" s="455"/>
      <c r="V38" s="455"/>
      <c r="W38" s="455">
        <v>1</v>
      </c>
      <c r="X38" s="455"/>
      <c r="Y38" s="455"/>
      <c r="Z38" s="455"/>
      <c r="AA38" s="448">
        <v>1</v>
      </c>
      <c r="AB38" s="455">
        <v>5</v>
      </c>
      <c r="AC38" s="455">
        <v>10</v>
      </c>
      <c r="AD38" s="455">
        <v>5</v>
      </c>
      <c r="AE38" s="455">
        <v>1</v>
      </c>
      <c r="AF38" s="455"/>
      <c r="AG38" s="450"/>
      <c r="AH38" s="450"/>
      <c r="AI38" s="451"/>
      <c r="AJ38" s="451"/>
      <c r="AK38" s="506"/>
    </row>
    <row r="39" spans="1:37" s="90" customFormat="1" ht="46.5" x14ac:dyDescent="0.25">
      <c r="A39" s="445">
        <v>33</v>
      </c>
      <c r="B39" s="446" t="s">
        <v>3504</v>
      </c>
      <c r="C39" s="447" t="s">
        <v>3772</v>
      </c>
      <c r="D39" s="448"/>
      <c r="E39" s="455">
        <v>6</v>
      </c>
      <c r="F39" s="455">
        <v>1</v>
      </c>
      <c r="G39" s="455"/>
      <c r="H39" s="455"/>
      <c r="I39" s="455"/>
      <c r="J39" s="455"/>
      <c r="K39" s="454"/>
      <c r="L39" s="455">
        <v>1</v>
      </c>
      <c r="M39" s="455">
        <v>2</v>
      </c>
      <c r="N39" s="455">
        <v>1</v>
      </c>
      <c r="O39" s="455"/>
      <c r="P39" s="455">
        <v>1</v>
      </c>
      <c r="Q39" s="455"/>
      <c r="R39" s="455"/>
      <c r="S39" s="455">
        <v>1</v>
      </c>
      <c r="T39" s="455">
        <v>1</v>
      </c>
      <c r="U39" s="455"/>
      <c r="V39" s="455"/>
      <c r="W39" s="455">
        <v>1</v>
      </c>
      <c r="X39" s="455"/>
      <c r="Y39" s="455"/>
      <c r="Z39" s="455"/>
      <c r="AA39" s="448">
        <v>1</v>
      </c>
      <c r="AB39" s="455">
        <v>5</v>
      </c>
      <c r="AC39" s="455">
        <v>10</v>
      </c>
      <c r="AD39" s="455">
        <v>5</v>
      </c>
      <c r="AE39" s="455">
        <v>2</v>
      </c>
      <c r="AF39" s="455"/>
      <c r="AG39" s="450"/>
      <c r="AH39" s="450"/>
      <c r="AI39" s="451"/>
      <c r="AJ39" s="451"/>
      <c r="AK39" s="506"/>
    </row>
    <row r="40" spans="1:37" s="90" customFormat="1" ht="46.5" x14ac:dyDescent="0.25">
      <c r="A40" s="445">
        <v>34</v>
      </c>
      <c r="B40" s="446" t="s">
        <v>3505</v>
      </c>
      <c r="C40" s="447" t="s">
        <v>3773</v>
      </c>
      <c r="D40" s="448"/>
      <c r="E40" s="455">
        <v>6</v>
      </c>
      <c r="F40" s="455">
        <v>1</v>
      </c>
      <c r="G40" s="455"/>
      <c r="H40" s="455"/>
      <c r="I40" s="455"/>
      <c r="J40" s="455"/>
      <c r="K40" s="454"/>
      <c r="L40" s="455">
        <v>1</v>
      </c>
      <c r="M40" s="455">
        <v>2</v>
      </c>
      <c r="N40" s="455">
        <v>1</v>
      </c>
      <c r="O40" s="455"/>
      <c r="P40" s="455">
        <v>1</v>
      </c>
      <c r="Q40" s="455"/>
      <c r="R40" s="455"/>
      <c r="S40" s="455">
        <v>1</v>
      </c>
      <c r="T40" s="455">
        <v>1</v>
      </c>
      <c r="U40" s="455"/>
      <c r="V40" s="455"/>
      <c r="W40" s="455">
        <v>1</v>
      </c>
      <c r="X40" s="455"/>
      <c r="Y40" s="455"/>
      <c r="Z40" s="455"/>
      <c r="AA40" s="448">
        <v>1</v>
      </c>
      <c r="AB40" s="455">
        <v>5</v>
      </c>
      <c r="AC40" s="455">
        <v>10</v>
      </c>
      <c r="AD40" s="455">
        <v>5</v>
      </c>
      <c r="AE40" s="455">
        <v>1</v>
      </c>
      <c r="AF40" s="455"/>
      <c r="AG40" s="450"/>
      <c r="AH40" s="450"/>
      <c r="AI40" s="451"/>
      <c r="AJ40" s="451"/>
      <c r="AK40" s="506"/>
    </row>
    <row r="41" spans="1:37" s="90" customFormat="1" ht="46.5" x14ac:dyDescent="0.25">
      <c r="A41" s="445">
        <v>35</v>
      </c>
      <c r="B41" s="446" t="s">
        <v>3508</v>
      </c>
      <c r="C41" s="447" t="s">
        <v>3774</v>
      </c>
      <c r="D41" s="448"/>
      <c r="E41" s="455">
        <v>5</v>
      </c>
      <c r="F41" s="455">
        <v>1</v>
      </c>
      <c r="G41" s="455"/>
      <c r="H41" s="455"/>
      <c r="I41" s="455"/>
      <c r="J41" s="455"/>
      <c r="K41" s="454"/>
      <c r="L41" s="455">
        <v>1</v>
      </c>
      <c r="M41" s="455">
        <v>2</v>
      </c>
      <c r="N41" s="455">
        <v>1</v>
      </c>
      <c r="O41" s="455"/>
      <c r="P41" s="455">
        <v>1</v>
      </c>
      <c r="Q41" s="455"/>
      <c r="R41" s="455"/>
      <c r="S41" s="455">
        <v>1</v>
      </c>
      <c r="T41" s="455">
        <v>1</v>
      </c>
      <c r="U41" s="455"/>
      <c r="V41" s="455"/>
      <c r="W41" s="455">
        <v>1</v>
      </c>
      <c r="X41" s="455"/>
      <c r="Y41" s="455"/>
      <c r="Z41" s="455"/>
      <c r="AA41" s="448">
        <v>1</v>
      </c>
      <c r="AB41" s="455">
        <v>5</v>
      </c>
      <c r="AC41" s="455">
        <v>10</v>
      </c>
      <c r="AD41" s="455">
        <v>5</v>
      </c>
      <c r="AE41" s="455">
        <v>1</v>
      </c>
      <c r="AF41" s="455"/>
      <c r="AG41" s="450"/>
      <c r="AH41" s="450"/>
      <c r="AI41" s="451"/>
      <c r="AJ41" s="451"/>
      <c r="AK41" s="506"/>
    </row>
    <row r="42" spans="1:37" s="90" customFormat="1" ht="46.5" x14ac:dyDescent="0.25">
      <c r="A42" s="445">
        <v>36</v>
      </c>
      <c r="B42" s="446" t="s">
        <v>3506</v>
      </c>
      <c r="C42" s="447" t="s">
        <v>3775</v>
      </c>
      <c r="D42" s="448"/>
      <c r="E42" s="454">
        <v>5</v>
      </c>
      <c r="F42" s="454">
        <v>1</v>
      </c>
      <c r="G42" s="454"/>
      <c r="H42" s="454"/>
      <c r="I42" s="454"/>
      <c r="J42" s="454"/>
      <c r="K42" s="454"/>
      <c r="L42" s="454">
        <v>1</v>
      </c>
      <c r="M42" s="454">
        <v>2</v>
      </c>
      <c r="N42" s="454">
        <v>1</v>
      </c>
      <c r="O42" s="454"/>
      <c r="P42" s="454">
        <v>1</v>
      </c>
      <c r="Q42" s="454"/>
      <c r="R42" s="454"/>
      <c r="S42" s="454">
        <v>1</v>
      </c>
      <c r="T42" s="454">
        <v>1</v>
      </c>
      <c r="U42" s="454"/>
      <c r="V42" s="454"/>
      <c r="W42" s="454">
        <v>1</v>
      </c>
      <c r="X42" s="454"/>
      <c r="Y42" s="454"/>
      <c r="Z42" s="454"/>
      <c r="AA42" s="448">
        <v>1</v>
      </c>
      <c r="AB42" s="454">
        <v>5</v>
      </c>
      <c r="AC42" s="454">
        <v>5</v>
      </c>
      <c r="AD42" s="454">
        <v>1</v>
      </c>
      <c r="AE42" s="454">
        <v>1</v>
      </c>
      <c r="AF42" s="454"/>
      <c r="AG42" s="450"/>
      <c r="AH42" s="450"/>
      <c r="AI42" s="451"/>
      <c r="AJ42" s="451"/>
      <c r="AK42" s="506"/>
    </row>
    <row r="43" spans="1:37" s="90" customFormat="1" ht="69.75" x14ac:dyDescent="0.25">
      <c r="A43" s="445">
        <v>37</v>
      </c>
      <c r="B43" s="446" t="s">
        <v>3507</v>
      </c>
      <c r="C43" s="447" t="s">
        <v>3718</v>
      </c>
      <c r="D43" s="448"/>
      <c r="E43" s="455">
        <v>5</v>
      </c>
      <c r="F43" s="455">
        <v>1</v>
      </c>
      <c r="G43" s="455"/>
      <c r="H43" s="455"/>
      <c r="I43" s="455"/>
      <c r="J43" s="455"/>
      <c r="K43" s="454"/>
      <c r="L43" s="455">
        <v>1</v>
      </c>
      <c r="M43" s="455">
        <v>1</v>
      </c>
      <c r="N43" s="455">
        <v>1</v>
      </c>
      <c r="O43" s="455"/>
      <c r="P43" s="455">
        <v>1</v>
      </c>
      <c r="Q43" s="455"/>
      <c r="R43" s="455"/>
      <c r="S43" s="455">
        <v>1</v>
      </c>
      <c r="T43" s="455">
        <v>1</v>
      </c>
      <c r="U43" s="455"/>
      <c r="V43" s="455"/>
      <c r="W43" s="455">
        <v>1</v>
      </c>
      <c r="X43" s="455"/>
      <c r="Y43" s="455"/>
      <c r="Z43" s="455"/>
      <c r="AA43" s="448">
        <v>1</v>
      </c>
      <c r="AB43" s="455">
        <v>10</v>
      </c>
      <c r="AC43" s="455">
        <v>30</v>
      </c>
      <c r="AD43" s="455">
        <v>10</v>
      </c>
      <c r="AE43" s="455">
        <v>2</v>
      </c>
      <c r="AF43" s="455"/>
      <c r="AG43" s="450"/>
      <c r="AH43" s="450"/>
      <c r="AI43" s="451"/>
      <c r="AJ43" s="451"/>
      <c r="AK43" s="506"/>
    </row>
    <row r="44" spans="1:37" s="92" customFormat="1" ht="22.5" x14ac:dyDescent="0.25">
      <c r="A44" s="921"/>
      <c r="B44" s="918"/>
      <c r="C44" s="457" t="s">
        <v>97</v>
      </c>
      <c r="D44" s="456"/>
      <c r="E44" s="456">
        <f t="shared" ref="E44:AK44" si="0">SUM(E7:E43)</f>
        <v>316</v>
      </c>
      <c r="F44" s="456">
        <f t="shared" si="0"/>
        <v>56</v>
      </c>
      <c r="G44" s="456">
        <f t="shared" si="0"/>
        <v>0</v>
      </c>
      <c r="H44" s="456">
        <f t="shared" si="0"/>
        <v>0</v>
      </c>
      <c r="I44" s="456">
        <f t="shared" si="0"/>
        <v>14</v>
      </c>
      <c r="J44" s="456">
        <f t="shared" si="0"/>
        <v>8</v>
      </c>
      <c r="K44" s="456">
        <f t="shared" si="0"/>
        <v>2</v>
      </c>
      <c r="L44" s="456">
        <f t="shared" si="0"/>
        <v>42</v>
      </c>
      <c r="M44" s="456">
        <f t="shared" si="0"/>
        <v>118</v>
      </c>
      <c r="N44" s="456">
        <f t="shared" si="0"/>
        <v>37</v>
      </c>
      <c r="O44" s="456">
        <f t="shared" si="0"/>
        <v>0</v>
      </c>
      <c r="P44" s="456">
        <f t="shared" si="0"/>
        <v>49</v>
      </c>
      <c r="Q44" s="456">
        <f t="shared" si="0"/>
        <v>0</v>
      </c>
      <c r="R44" s="456">
        <f t="shared" si="0"/>
        <v>0</v>
      </c>
      <c r="S44" s="456">
        <f t="shared" si="0"/>
        <v>57</v>
      </c>
      <c r="T44" s="456">
        <f t="shared" si="0"/>
        <v>22</v>
      </c>
      <c r="U44" s="456">
        <f t="shared" si="0"/>
        <v>1</v>
      </c>
      <c r="V44" s="456">
        <f t="shared" si="0"/>
        <v>0</v>
      </c>
      <c r="W44" s="456">
        <f t="shared" si="0"/>
        <v>40</v>
      </c>
      <c r="X44" s="456">
        <f t="shared" si="0"/>
        <v>1</v>
      </c>
      <c r="Y44" s="456">
        <f t="shared" si="0"/>
        <v>2</v>
      </c>
      <c r="Z44" s="456">
        <f t="shared" si="0"/>
        <v>11</v>
      </c>
      <c r="AA44" s="456">
        <f t="shared" si="0"/>
        <v>40</v>
      </c>
      <c r="AB44" s="456">
        <f t="shared" si="0"/>
        <v>308</v>
      </c>
      <c r="AC44" s="456">
        <f t="shared" si="0"/>
        <v>694</v>
      </c>
      <c r="AD44" s="456">
        <f t="shared" si="0"/>
        <v>286</v>
      </c>
      <c r="AE44" s="456">
        <f t="shared" si="0"/>
        <v>59</v>
      </c>
      <c r="AF44" s="456">
        <f t="shared" si="0"/>
        <v>0</v>
      </c>
      <c r="AG44" s="456">
        <f t="shared" si="0"/>
        <v>0</v>
      </c>
      <c r="AH44" s="456">
        <f t="shared" si="0"/>
        <v>0</v>
      </c>
      <c r="AI44" s="456">
        <f t="shared" si="0"/>
        <v>0</v>
      </c>
      <c r="AJ44" s="456">
        <f t="shared" si="0"/>
        <v>0</v>
      </c>
      <c r="AK44" s="507">
        <f t="shared" si="0"/>
        <v>0</v>
      </c>
    </row>
    <row r="45" spans="1:37" s="90" customFormat="1" ht="23.25" x14ac:dyDescent="0.25">
      <c r="A45" s="922"/>
      <c r="B45" s="919"/>
      <c r="C45" s="458" t="s">
        <v>3978</v>
      </c>
      <c r="D45" s="448">
        <v>1</v>
      </c>
      <c r="E45" s="448">
        <v>10</v>
      </c>
      <c r="F45" s="448">
        <v>1</v>
      </c>
      <c r="G45" s="448">
        <v>2</v>
      </c>
      <c r="H45" s="448"/>
      <c r="I45" s="448">
        <v>3</v>
      </c>
      <c r="J45" s="448"/>
      <c r="K45" s="448">
        <v>1</v>
      </c>
      <c r="L45" s="448">
        <v>1</v>
      </c>
      <c r="M45" s="448">
        <v>1</v>
      </c>
      <c r="N45" s="448"/>
      <c r="O45" s="448"/>
      <c r="P45" s="448"/>
      <c r="Q45" s="448"/>
      <c r="R45" s="448"/>
      <c r="S45" s="448">
        <v>2</v>
      </c>
      <c r="T45" s="448">
        <v>1</v>
      </c>
      <c r="U45" s="448"/>
      <c r="V45" s="448">
        <v>1</v>
      </c>
      <c r="W45" s="448"/>
      <c r="X45" s="448">
        <v>1</v>
      </c>
      <c r="Y45" s="448">
        <v>1</v>
      </c>
      <c r="Z45" s="448">
        <v>2</v>
      </c>
      <c r="AA45" s="448"/>
      <c r="AB45" s="448"/>
      <c r="AC45" s="448">
        <v>10</v>
      </c>
      <c r="AD45" s="448">
        <v>10</v>
      </c>
      <c r="AE45" s="448"/>
      <c r="AF45" s="448"/>
      <c r="AG45" s="448"/>
      <c r="AH45" s="448"/>
      <c r="AI45" s="448"/>
      <c r="AJ45" s="448"/>
      <c r="AK45" s="508">
        <v>0</v>
      </c>
    </row>
    <row r="46" spans="1:37" s="92" customFormat="1" ht="30" customHeight="1" x14ac:dyDescent="0.25">
      <c r="A46" s="923"/>
      <c r="B46" s="920"/>
      <c r="C46" s="457" t="s">
        <v>542</v>
      </c>
      <c r="D46" s="456">
        <f>D45+D44</f>
        <v>1</v>
      </c>
      <c r="E46" s="456">
        <f t="shared" ref="E46:AK46" si="1">E45+E44</f>
        <v>326</v>
      </c>
      <c r="F46" s="456">
        <f t="shared" si="1"/>
        <v>57</v>
      </c>
      <c r="G46" s="456">
        <f t="shared" si="1"/>
        <v>2</v>
      </c>
      <c r="H46" s="456">
        <f t="shared" si="1"/>
        <v>0</v>
      </c>
      <c r="I46" s="456">
        <f t="shared" si="1"/>
        <v>17</v>
      </c>
      <c r="J46" s="456">
        <f t="shared" si="1"/>
        <v>8</v>
      </c>
      <c r="K46" s="456">
        <f t="shared" si="1"/>
        <v>3</v>
      </c>
      <c r="L46" s="456">
        <f t="shared" si="1"/>
        <v>43</v>
      </c>
      <c r="M46" s="456">
        <f t="shared" si="1"/>
        <v>119</v>
      </c>
      <c r="N46" s="456">
        <f t="shared" si="1"/>
        <v>37</v>
      </c>
      <c r="O46" s="456">
        <f t="shared" si="1"/>
        <v>0</v>
      </c>
      <c r="P46" s="456">
        <f t="shared" si="1"/>
        <v>49</v>
      </c>
      <c r="Q46" s="456">
        <f t="shared" si="1"/>
        <v>0</v>
      </c>
      <c r="R46" s="456">
        <f t="shared" si="1"/>
        <v>0</v>
      </c>
      <c r="S46" s="456">
        <f t="shared" si="1"/>
        <v>59</v>
      </c>
      <c r="T46" s="456">
        <f t="shared" si="1"/>
        <v>23</v>
      </c>
      <c r="U46" s="456">
        <f t="shared" si="1"/>
        <v>1</v>
      </c>
      <c r="V46" s="456">
        <f t="shared" si="1"/>
        <v>1</v>
      </c>
      <c r="W46" s="456">
        <f t="shared" si="1"/>
        <v>40</v>
      </c>
      <c r="X46" s="456">
        <f t="shared" si="1"/>
        <v>2</v>
      </c>
      <c r="Y46" s="456">
        <f t="shared" si="1"/>
        <v>3</v>
      </c>
      <c r="Z46" s="456">
        <f t="shared" si="1"/>
        <v>13</v>
      </c>
      <c r="AA46" s="456">
        <f t="shared" si="1"/>
        <v>40</v>
      </c>
      <c r="AB46" s="456">
        <f t="shared" si="1"/>
        <v>308</v>
      </c>
      <c r="AC46" s="456">
        <f t="shared" si="1"/>
        <v>704</v>
      </c>
      <c r="AD46" s="456">
        <f t="shared" si="1"/>
        <v>296</v>
      </c>
      <c r="AE46" s="456">
        <f t="shared" si="1"/>
        <v>59</v>
      </c>
      <c r="AF46" s="456">
        <f t="shared" si="1"/>
        <v>0</v>
      </c>
      <c r="AG46" s="456">
        <f t="shared" si="1"/>
        <v>0</v>
      </c>
      <c r="AH46" s="456">
        <f t="shared" si="1"/>
        <v>0</v>
      </c>
      <c r="AI46" s="456">
        <f t="shared" si="1"/>
        <v>0</v>
      </c>
      <c r="AJ46" s="456">
        <f t="shared" si="1"/>
        <v>0</v>
      </c>
      <c r="AK46" s="507">
        <f t="shared" si="1"/>
        <v>0</v>
      </c>
    </row>
    <row r="47" spans="1:37" s="90" customFormat="1" ht="46.5" x14ac:dyDescent="0.25">
      <c r="A47" s="448">
        <v>38</v>
      </c>
      <c r="B47" s="446" t="s">
        <v>3514</v>
      </c>
      <c r="C47" s="458" t="s">
        <v>3776</v>
      </c>
      <c r="D47" s="448"/>
      <c r="E47" s="448">
        <v>10</v>
      </c>
      <c r="F47" s="448">
        <v>1</v>
      </c>
      <c r="G47" s="448"/>
      <c r="H47" s="448"/>
      <c r="I47" s="448">
        <v>1</v>
      </c>
      <c r="J47" s="448">
        <v>1</v>
      </c>
      <c r="K47" s="448"/>
      <c r="L47" s="448">
        <v>1</v>
      </c>
      <c r="M47" s="448">
        <v>2</v>
      </c>
      <c r="N47" s="448">
        <v>1</v>
      </c>
      <c r="O47" s="448"/>
      <c r="P47" s="448">
        <v>5</v>
      </c>
      <c r="Q47" s="448"/>
      <c r="R47" s="448"/>
      <c r="S47" s="448"/>
      <c r="T47" s="448">
        <v>1</v>
      </c>
      <c r="U47" s="448">
        <v>1</v>
      </c>
      <c r="V47" s="448"/>
      <c r="W47" s="448"/>
      <c r="X47" s="448"/>
      <c r="Y47" s="448"/>
      <c r="Z47" s="448">
        <v>1</v>
      </c>
      <c r="AA47" s="448"/>
      <c r="AB47" s="448">
        <v>1</v>
      </c>
      <c r="AC47" s="448">
        <v>10</v>
      </c>
      <c r="AD47" s="448">
        <v>30</v>
      </c>
      <c r="AE47" s="448">
        <v>10</v>
      </c>
      <c r="AF47" s="448">
        <v>2</v>
      </c>
      <c r="AG47" s="448"/>
      <c r="AH47" s="448"/>
      <c r="AI47" s="448"/>
      <c r="AJ47" s="448"/>
      <c r="AK47" s="508"/>
    </row>
    <row r="48" spans="1:37" s="90" customFormat="1" ht="69.75" x14ac:dyDescent="0.25">
      <c r="A48" s="448">
        <v>39</v>
      </c>
      <c r="B48" s="446" t="s">
        <v>3509</v>
      </c>
      <c r="C48" s="458" t="s">
        <v>3777</v>
      </c>
      <c r="D48" s="448"/>
      <c r="E48" s="448">
        <v>5</v>
      </c>
      <c r="F48" s="448">
        <v>1</v>
      </c>
      <c r="G48" s="448"/>
      <c r="H48" s="448"/>
      <c r="I48" s="448">
        <v>1</v>
      </c>
      <c r="J48" s="448">
        <v>1</v>
      </c>
      <c r="K48" s="448"/>
      <c r="L48" s="448">
        <v>1</v>
      </c>
      <c r="M48" s="448">
        <v>2</v>
      </c>
      <c r="N48" s="448">
        <v>1</v>
      </c>
      <c r="O48" s="448"/>
      <c r="P48" s="448">
        <v>5</v>
      </c>
      <c r="Q48" s="448"/>
      <c r="R48" s="448"/>
      <c r="S48" s="448">
        <v>1</v>
      </c>
      <c r="T48" s="448"/>
      <c r="U48" s="448"/>
      <c r="V48" s="448"/>
      <c r="W48" s="448"/>
      <c r="X48" s="448"/>
      <c r="Y48" s="448"/>
      <c r="Z48" s="448">
        <v>1</v>
      </c>
      <c r="AA48" s="448"/>
      <c r="AB48" s="448">
        <v>1</v>
      </c>
      <c r="AC48" s="448">
        <v>5</v>
      </c>
      <c r="AD48" s="448">
        <v>5</v>
      </c>
      <c r="AE48" s="448">
        <v>5</v>
      </c>
      <c r="AF48" s="448">
        <v>2</v>
      </c>
      <c r="AG48" s="448"/>
      <c r="AH48" s="448"/>
      <c r="AI48" s="448"/>
      <c r="AJ48" s="448"/>
      <c r="AK48" s="508"/>
    </row>
    <row r="49" spans="1:37" s="90" customFormat="1" ht="46.5" x14ac:dyDescent="0.25">
      <c r="A49" s="448">
        <v>40</v>
      </c>
      <c r="B49" s="446" t="s">
        <v>3513</v>
      </c>
      <c r="C49" s="458" t="s">
        <v>3778</v>
      </c>
      <c r="D49" s="448"/>
      <c r="E49" s="448">
        <v>5</v>
      </c>
      <c r="F49" s="448">
        <v>1</v>
      </c>
      <c r="G49" s="448"/>
      <c r="H49" s="448"/>
      <c r="I49" s="448">
        <v>1</v>
      </c>
      <c r="J49" s="448">
        <v>1</v>
      </c>
      <c r="K49" s="448"/>
      <c r="L49" s="448">
        <v>1</v>
      </c>
      <c r="M49" s="448">
        <v>2</v>
      </c>
      <c r="N49" s="448">
        <v>1</v>
      </c>
      <c r="O49" s="448"/>
      <c r="P49" s="448"/>
      <c r="Q49" s="448"/>
      <c r="R49" s="448"/>
      <c r="S49" s="448">
        <v>1</v>
      </c>
      <c r="T49" s="448"/>
      <c r="U49" s="448">
        <v>1</v>
      </c>
      <c r="V49" s="448"/>
      <c r="W49" s="448"/>
      <c r="X49" s="448"/>
      <c r="Y49" s="448"/>
      <c r="Z49" s="448">
        <v>1</v>
      </c>
      <c r="AA49" s="448"/>
      <c r="AB49" s="448"/>
      <c r="AC49" s="448">
        <v>10</v>
      </c>
      <c r="AD49" s="448">
        <v>20</v>
      </c>
      <c r="AE49" s="448">
        <v>5</v>
      </c>
      <c r="AF49" s="448"/>
      <c r="AG49" s="448"/>
      <c r="AH49" s="448"/>
      <c r="AI49" s="448"/>
      <c r="AJ49" s="448"/>
      <c r="AK49" s="508"/>
    </row>
    <row r="50" spans="1:37" s="90" customFormat="1" ht="46.5" x14ac:dyDescent="0.25">
      <c r="A50" s="448">
        <v>41</v>
      </c>
      <c r="B50" s="446" t="s">
        <v>3512</v>
      </c>
      <c r="C50" s="458" t="s">
        <v>3785</v>
      </c>
      <c r="D50" s="448"/>
      <c r="E50" s="448">
        <v>5</v>
      </c>
      <c r="F50" s="448">
        <v>1</v>
      </c>
      <c r="G50" s="448"/>
      <c r="H50" s="448"/>
      <c r="I50" s="448">
        <v>1</v>
      </c>
      <c r="J50" s="448">
        <v>1</v>
      </c>
      <c r="K50" s="448"/>
      <c r="L50" s="448">
        <v>1</v>
      </c>
      <c r="M50" s="448">
        <v>2</v>
      </c>
      <c r="N50" s="448">
        <v>1</v>
      </c>
      <c r="O50" s="448"/>
      <c r="P50" s="448">
        <v>2</v>
      </c>
      <c r="Q50" s="448"/>
      <c r="R50" s="448"/>
      <c r="S50" s="448"/>
      <c r="T50" s="448">
        <v>1</v>
      </c>
      <c r="U50" s="448"/>
      <c r="V50" s="448"/>
      <c r="W50" s="448"/>
      <c r="X50" s="448"/>
      <c r="Y50" s="448"/>
      <c r="Z50" s="448">
        <v>1</v>
      </c>
      <c r="AA50" s="448"/>
      <c r="AB50" s="448">
        <v>1</v>
      </c>
      <c r="AC50" s="448">
        <v>5</v>
      </c>
      <c r="AD50" s="448">
        <v>5</v>
      </c>
      <c r="AE50" s="448">
        <v>5</v>
      </c>
      <c r="AF50" s="448">
        <v>2</v>
      </c>
      <c r="AG50" s="448"/>
      <c r="AH50" s="448"/>
      <c r="AI50" s="448"/>
      <c r="AJ50" s="448"/>
      <c r="AK50" s="508"/>
    </row>
    <row r="51" spans="1:37" s="90" customFormat="1" ht="46.5" x14ac:dyDescent="0.25">
      <c r="A51" s="448">
        <v>42</v>
      </c>
      <c r="B51" s="446" t="s">
        <v>3510</v>
      </c>
      <c r="C51" s="458" t="s">
        <v>3786</v>
      </c>
      <c r="D51" s="448"/>
      <c r="E51" s="448">
        <v>5</v>
      </c>
      <c r="F51" s="448">
        <v>1</v>
      </c>
      <c r="G51" s="448"/>
      <c r="H51" s="448"/>
      <c r="I51" s="448">
        <v>1</v>
      </c>
      <c r="J51" s="448">
        <v>1</v>
      </c>
      <c r="K51" s="448"/>
      <c r="L51" s="448">
        <v>1</v>
      </c>
      <c r="M51" s="448">
        <v>2</v>
      </c>
      <c r="N51" s="448">
        <v>1</v>
      </c>
      <c r="O51" s="448"/>
      <c r="P51" s="448">
        <v>5</v>
      </c>
      <c r="Q51" s="448"/>
      <c r="R51" s="448"/>
      <c r="S51" s="448"/>
      <c r="T51" s="448">
        <v>1</v>
      </c>
      <c r="U51" s="448"/>
      <c r="V51" s="448"/>
      <c r="W51" s="448"/>
      <c r="X51" s="448"/>
      <c r="Y51" s="448"/>
      <c r="Z51" s="448">
        <v>2</v>
      </c>
      <c r="AA51" s="448"/>
      <c r="AB51" s="448">
        <v>1</v>
      </c>
      <c r="AC51" s="448">
        <v>10</v>
      </c>
      <c r="AD51" s="448">
        <v>30</v>
      </c>
      <c r="AE51" s="448">
        <v>10</v>
      </c>
      <c r="AF51" s="448"/>
      <c r="AG51" s="448"/>
      <c r="AH51" s="448"/>
      <c r="AI51" s="448"/>
      <c r="AJ51" s="448"/>
      <c r="AK51" s="508"/>
    </row>
    <row r="52" spans="1:37" s="90" customFormat="1" ht="93" x14ac:dyDescent="0.25">
      <c r="A52" s="448">
        <v>43</v>
      </c>
      <c r="B52" s="446" t="s">
        <v>3511</v>
      </c>
      <c r="C52" s="458" t="s">
        <v>3787</v>
      </c>
      <c r="D52" s="448"/>
      <c r="E52" s="448">
        <v>5</v>
      </c>
      <c r="F52" s="448">
        <v>1</v>
      </c>
      <c r="G52" s="448"/>
      <c r="H52" s="448"/>
      <c r="I52" s="448">
        <v>1</v>
      </c>
      <c r="J52" s="448">
        <v>1</v>
      </c>
      <c r="K52" s="448"/>
      <c r="L52" s="448">
        <v>2</v>
      </c>
      <c r="M52" s="448">
        <v>2</v>
      </c>
      <c r="N52" s="448">
        <v>2</v>
      </c>
      <c r="O52" s="448"/>
      <c r="P52" s="448">
        <v>5</v>
      </c>
      <c r="Q52" s="448"/>
      <c r="R52" s="448"/>
      <c r="S52" s="448">
        <v>1</v>
      </c>
      <c r="T52" s="448"/>
      <c r="U52" s="448">
        <v>1</v>
      </c>
      <c r="V52" s="448"/>
      <c r="W52" s="448"/>
      <c r="X52" s="448">
        <v>1</v>
      </c>
      <c r="Y52" s="448">
        <v>1</v>
      </c>
      <c r="Z52" s="448"/>
      <c r="AA52" s="448"/>
      <c r="AB52" s="448"/>
      <c r="AC52" s="448">
        <v>10</v>
      </c>
      <c r="AD52" s="448">
        <v>20</v>
      </c>
      <c r="AE52" s="448">
        <v>10</v>
      </c>
      <c r="AF52" s="448">
        <v>2</v>
      </c>
      <c r="AG52" s="448"/>
      <c r="AH52" s="448"/>
      <c r="AI52" s="448"/>
      <c r="AJ52" s="448"/>
      <c r="AK52" s="508"/>
    </row>
    <row r="53" spans="1:37" s="90" customFormat="1" ht="69.75" x14ac:dyDescent="0.25">
      <c r="A53" s="448">
        <v>44</v>
      </c>
      <c r="B53" s="446" t="s">
        <v>3515</v>
      </c>
      <c r="C53" s="458" t="s">
        <v>3994</v>
      </c>
      <c r="D53" s="448"/>
      <c r="E53" s="448">
        <v>5</v>
      </c>
      <c r="F53" s="448">
        <v>1</v>
      </c>
      <c r="G53" s="448"/>
      <c r="H53" s="448"/>
      <c r="I53" s="448">
        <v>1</v>
      </c>
      <c r="J53" s="448">
        <v>1</v>
      </c>
      <c r="K53" s="448"/>
      <c r="L53" s="448">
        <v>1</v>
      </c>
      <c r="M53" s="448">
        <v>2</v>
      </c>
      <c r="N53" s="448">
        <v>1</v>
      </c>
      <c r="O53" s="448"/>
      <c r="P53" s="448">
        <v>5</v>
      </c>
      <c r="Q53" s="448"/>
      <c r="R53" s="448"/>
      <c r="S53" s="448">
        <v>1</v>
      </c>
      <c r="T53" s="448"/>
      <c r="U53" s="448"/>
      <c r="V53" s="448"/>
      <c r="W53" s="448"/>
      <c r="X53" s="448">
        <v>1</v>
      </c>
      <c r="Y53" s="448"/>
      <c r="Z53" s="448">
        <v>1</v>
      </c>
      <c r="AA53" s="448"/>
      <c r="AB53" s="448">
        <v>1</v>
      </c>
      <c r="AC53" s="448">
        <v>10</v>
      </c>
      <c r="AD53" s="448">
        <v>30</v>
      </c>
      <c r="AE53" s="448">
        <v>10</v>
      </c>
      <c r="AF53" s="448">
        <v>2</v>
      </c>
      <c r="AG53" s="448"/>
      <c r="AH53" s="448"/>
      <c r="AI53" s="448"/>
      <c r="AJ53" s="448"/>
      <c r="AK53" s="508"/>
    </row>
    <row r="54" spans="1:37" s="90" customFormat="1" ht="46.5" x14ac:dyDescent="0.25">
      <c r="A54" s="448">
        <v>45</v>
      </c>
      <c r="B54" s="446" t="s">
        <v>3516</v>
      </c>
      <c r="C54" s="458" t="s">
        <v>3788</v>
      </c>
      <c r="D54" s="448"/>
      <c r="E54" s="448">
        <v>5</v>
      </c>
      <c r="F54" s="448">
        <v>1</v>
      </c>
      <c r="G54" s="448"/>
      <c r="H54" s="448"/>
      <c r="I54" s="448">
        <v>1</v>
      </c>
      <c r="J54" s="448">
        <v>1</v>
      </c>
      <c r="K54" s="448"/>
      <c r="L54" s="448">
        <v>1</v>
      </c>
      <c r="M54" s="448">
        <v>2</v>
      </c>
      <c r="N54" s="448">
        <v>1</v>
      </c>
      <c r="O54" s="448"/>
      <c r="P54" s="448">
        <v>5</v>
      </c>
      <c r="Q54" s="448"/>
      <c r="R54" s="448"/>
      <c r="S54" s="448"/>
      <c r="T54" s="448">
        <v>1</v>
      </c>
      <c r="U54" s="448">
        <v>1</v>
      </c>
      <c r="V54" s="448"/>
      <c r="W54" s="448"/>
      <c r="X54" s="448"/>
      <c r="Y54" s="448"/>
      <c r="Z54" s="448">
        <v>1</v>
      </c>
      <c r="AA54" s="448"/>
      <c r="AB54" s="448"/>
      <c r="AC54" s="448">
        <v>10</v>
      </c>
      <c r="AD54" s="448">
        <v>30</v>
      </c>
      <c r="AE54" s="448">
        <v>10</v>
      </c>
      <c r="AF54" s="448">
        <v>2</v>
      </c>
      <c r="AG54" s="448"/>
      <c r="AH54" s="448"/>
      <c r="AI54" s="448"/>
      <c r="AJ54" s="448"/>
      <c r="AK54" s="508"/>
    </row>
    <row r="55" spans="1:37" s="90" customFormat="1" ht="139.5" x14ac:dyDescent="0.25">
      <c r="A55" s="448">
        <v>46</v>
      </c>
      <c r="B55" s="446" t="s">
        <v>3517</v>
      </c>
      <c r="C55" s="458" t="s">
        <v>4514</v>
      </c>
      <c r="D55" s="448"/>
      <c r="E55" s="448">
        <v>10</v>
      </c>
      <c r="F55" s="448">
        <v>1</v>
      </c>
      <c r="G55" s="448"/>
      <c r="H55" s="448"/>
      <c r="I55" s="448">
        <v>1</v>
      </c>
      <c r="J55" s="448">
        <v>1</v>
      </c>
      <c r="K55" s="448"/>
      <c r="L55" s="448">
        <v>1</v>
      </c>
      <c r="M55" s="448">
        <v>2</v>
      </c>
      <c r="N55" s="448">
        <v>1</v>
      </c>
      <c r="O55" s="448"/>
      <c r="P55" s="448">
        <v>2</v>
      </c>
      <c r="Q55" s="448"/>
      <c r="R55" s="448"/>
      <c r="S55" s="448">
        <v>1</v>
      </c>
      <c r="T55" s="448"/>
      <c r="U55" s="448"/>
      <c r="V55" s="448"/>
      <c r="W55" s="448"/>
      <c r="X55" s="448"/>
      <c r="Y55" s="448"/>
      <c r="Z55" s="448">
        <v>2</v>
      </c>
      <c r="AA55" s="448"/>
      <c r="AB55" s="448">
        <v>1</v>
      </c>
      <c r="AC55" s="448">
        <v>7</v>
      </c>
      <c r="AD55" s="448">
        <v>10</v>
      </c>
      <c r="AE55" s="448">
        <v>3</v>
      </c>
      <c r="AF55" s="448">
        <v>2</v>
      </c>
      <c r="AG55" s="448"/>
      <c r="AH55" s="448"/>
      <c r="AI55" s="448"/>
      <c r="AJ55" s="448"/>
      <c r="AK55" s="508"/>
    </row>
    <row r="56" spans="1:37" s="90" customFormat="1" ht="69.75" x14ac:dyDescent="0.25">
      <c r="A56" s="448">
        <v>47</v>
      </c>
      <c r="B56" s="446" t="s">
        <v>3518</v>
      </c>
      <c r="C56" s="458" t="s">
        <v>3995</v>
      </c>
      <c r="D56" s="448"/>
      <c r="E56" s="448">
        <v>5</v>
      </c>
      <c r="F56" s="448">
        <v>1</v>
      </c>
      <c r="G56" s="448"/>
      <c r="H56" s="448"/>
      <c r="I56" s="448"/>
      <c r="J56" s="448">
        <v>1</v>
      </c>
      <c r="K56" s="448"/>
      <c r="L56" s="448">
        <v>1</v>
      </c>
      <c r="M56" s="448">
        <v>2</v>
      </c>
      <c r="N56" s="448">
        <v>1</v>
      </c>
      <c r="O56" s="448"/>
      <c r="P56" s="448">
        <v>1</v>
      </c>
      <c r="Q56" s="448"/>
      <c r="R56" s="448"/>
      <c r="S56" s="448">
        <v>1</v>
      </c>
      <c r="T56" s="448"/>
      <c r="U56" s="448"/>
      <c r="V56" s="448"/>
      <c r="W56" s="448"/>
      <c r="X56" s="448"/>
      <c r="Y56" s="448"/>
      <c r="Z56" s="448">
        <v>1</v>
      </c>
      <c r="AA56" s="448"/>
      <c r="AB56" s="448">
        <v>1</v>
      </c>
      <c r="AC56" s="448">
        <v>5</v>
      </c>
      <c r="AD56" s="448">
        <v>5</v>
      </c>
      <c r="AE56" s="448">
        <v>1</v>
      </c>
      <c r="AF56" s="448">
        <v>2</v>
      </c>
      <c r="AG56" s="448"/>
      <c r="AH56" s="448"/>
      <c r="AI56" s="448"/>
      <c r="AJ56" s="448"/>
      <c r="AK56" s="508"/>
    </row>
    <row r="57" spans="1:37" s="90" customFormat="1" ht="46.5" x14ac:dyDescent="0.25">
      <c r="A57" s="448">
        <v>48</v>
      </c>
      <c r="B57" s="446" t="s">
        <v>3996</v>
      </c>
      <c r="C57" s="458" t="s">
        <v>3789</v>
      </c>
      <c r="D57" s="448"/>
      <c r="E57" s="448">
        <v>5</v>
      </c>
      <c r="F57" s="448">
        <v>1</v>
      </c>
      <c r="G57" s="448"/>
      <c r="H57" s="448"/>
      <c r="I57" s="448">
        <v>1</v>
      </c>
      <c r="J57" s="448">
        <v>1</v>
      </c>
      <c r="K57" s="448"/>
      <c r="L57" s="448">
        <v>1</v>
      </c>
      <c r="M57" s="448">
        <v>2</v>
      </c>
      <c r="N57" s="448">
        <v>1</v>
      </c>
      <c r="O57" s="448"/>
      <c r="P57" s="448">
        <v>2</v>
      </c>
      <c r="Q57" s="448"/>
      <c r="R57" s="448"/>
      <c r="S57" s="448">
        <v>1</v>
      </c>
      <c r="T57" s="448"/>
      <c r="U57" s="448"/>
      <c r="V57" s="448"/>
      <c r="W57" s="448"/>
      <c r="X57" s="448"/>
      <c r="Y57" s="448"/>
      <c r="Z57" s="448">
        <v>1</v>
      </c>
      <c r="AA57" s="448"/>
      <c r="AB57" s="448">
        <v>1</v>
      </c>
      <c r="AC57" s="448">
        <v>5</v>
      </c>
      <c r="AD57" s="448">
        <v>5</v>
      </c>
      <c r="AE57" s="448">
        <v>5</v>
      </c>
      <c r="AF57" s="448">
        <v>2</v>
      </c>
      <c r="AG57" s="448"/>
      <c r="AH57" s="448"/>
      <c r="AI57" s="448"/>
      <c r="AJ57" s="448"/>
      <c r="AK57" s="508"/>
    </row>
    <row r="58" spans="1:37" s="90" customFormat="1" ht="93" x14ac:dyDescent="0.25">
      <c r="A58" s="448">
        <v>49</v>
      </c>
      <c r="B58" s="446" t="s">
        <v>3519</v>
      </c>
      <c r="C58" s="458" t="s">
        <v>3790</v>
      </c>
      <c r="D58" s="448"/>
      <c r="E58" s="448">
        <v>5</v>
      </c>
      <c r="F58" s="448">
        <v>1</v>
      </c>
      <c r="G58" s="448"/>
      <c r="H58" s="448"/>
      <c r="I58" s="448"/>
      <c r="J58" s="448">
        <v>1</v>
      </c>
      <c r="K58" s="448"/>
      <c r="L58" s="448">
        <v>1</v>
      </c>
      <c r="M58" s="448">
        <v>2</v>
      </c>
      <c r="N58" s="448">
        <v>1</v>
      </c>
      <c r="O58" s="448"/>
      <c r="P58" s="448">
        <v>1</v>
      </c>
      <c r="Q58" s="448"/>
      <c r="R58" s="448"/>
      <c r="S58" s="448">
        <v>1</v>
      </c>
      <c r="T58" s="448"/>
      <c r="U58" s="448"/>
      <c r="V58" s="448"/>
      <c r="W58" s="448"/>
      <c r="X58" s="448"/>
      <c r="Y58" s="448"/>
      <c r="Z58" s="448">
        <v>1</v>
      </c>
      <c r="AA58" s="448"/>
      <c r="AB58" s="448"/>
      <c r="AC58" s="448">
        <v>5</v>
      </c>
      <c r="AD58" s="448">
        <v>5</v>
      </c>
      <c r="AE58" s="448">
        <v>1</v>
      </c>
      <c r="AF58" s="448">
        <v>2</v>
      </c>
      <c r="AG58" s="448"/>
      <c r="AH58" s="448"/>
      <c r="AI58" s="448"/>
      <c r="AJ58" s="448"/>
      <c r="AK58" s="508"/>
    </row>
    <row r="59" spans="1:37" s="90" customFormat="1" ht="209.25" x14ac:dyDescent="0.25">
      <c r="A59" s="448">
        <v>50</v>
      </c>
      <c r="B59" s="446" t="s">
        <v>3520</v>
      </c>
      <c r="C59" s="458" t="s">
        <v>3997</v>
      </c>
      <c r="D59" s="448"/>
      <c r="E59" s="448">
        <v>10</v>
      </c>
      <c r="F59" s="448">
        <v>1</v>
      </c>
      <c r="G59" s="448"/>
      <c r="H59" s="448"/>
      <c r="I59" s="448">
        <v>1</v>
      </c>
      <c r="J59" s="448">
        <v>1</v>
      </c>
      <c r="K59" s="448"/>
      <c r="L59" s="448">
        <v>2</v>
      </c>
      <c r="M59" s="448">
        <v>2</v>
      </c>
      <c r="N59" s="448">
        <v>2</v>
      </c>
      <c r="O59" s="448"/>
      <c r="P59" s="448">
        <v>2</v>
      </c>
      <c r="Q59" s="448"/>
      <c r="R59" s="448"/>
      <c r="S59" s="448">
        <v>1</v>
      </c>
      <c r="T59" s="448"/>
      <c r="U59" s="448"/>
      <c r="V59" s="448"/>
      <c r="W59" s="448"/>
      <c r="X59" s="448">
        <v>1</v>
      </c>
      <c r="Y59" s="448"/>
      <c r="Z59" s="448">
        <v>1</v>
      </c>
      <c r="AA59" s="448"/>
      <c r="AB59" s="448">
        <v>1</v>
      </c>
      <c r="AC59" s="448">
        <v>7</v>
      </c>
      <c r="AD59" s="448">
        <v>10</v>
      </c>
      <c r="AE59" s="448">
        <v>3</v>
      </c>
      <c r="AF59" s="448">
        <v>2</v>
      </c>
      <c r="AG59" s="448"/>
      <c r="AH59" s="448"/>
      <c r="AI59" s="448"/>
      <c r="AJ59" s="448"/>
      <c r="AK59" s="508"/>
    </row>
    <row r="60" spans="1:37" s="90" customFormat="1" ht="116.25" x14ac:dyDescent="0.25">
      <c r="A60" s="448">
        <v>51</v>
      </c>
      <c r="B60" s="446" t="s">
        <v>3521</v>
      </c>
      <c r="C60" s="458" t="s">
        <v>3791</v>
      </c>
      <c r="D60" s="448"/>
      <c r="E60" s="448">
        <v>5</v>
      </c>
      <c r="F60" s="448">
        <v>1</v>
      </c>
      <c r="G60" s="448"/>
      <c r="H60" s="448"/>
      <c r="I60" s="448"/>
      <c r="J60" s="448">
        <v>1</v>
      </c>
      <c r="K60" s="448"/>
      <c r="L60" s="448">
        <v>1</v>
      </c>
      <c r="M60" s="448">
        <v>2</v>
      </c>
      <c r="N60" s="448">
        <v>1</v>
      </c>
      <c r="O60" s="448"/>
      <c r="P60" s="448">
        <v>1</v>
      </c>
      <c r="Q60" s="448"/>
      <c r="R60" s="448"/>
      <c r="S60" s="448">
        <v>1</v>
      </c>
      <c r="T60" s="448"/>
      <c r="U60" s="448"/>
      <c r="V60" s="448"/>
      <c r="W60" s="448"/>
      <c r="X60" s="448"/>
      <c r="Y60" s="448"/>
      <c r="Z60" s="448">
        <v>1</v>
      </c>
      <c r="AA60" s="448"/>
      <c r="AB60" s="448"/>
      <c r="AC60" s="448">
        <v>5</v>
      </c>
      <c r="AD60" s="448">
        <v>5</v>
      </c>
      <c r="AE60" s="448">
        <v>1</v>
      </c>
      <c r="AF60" s="448">
        <v>2</v>
      </c>
      <c r="AG60" s="448"/>
      <c r="AH60" s="448"/>
      <c r="AI60" s="448"/>
      <c r="AJ60" s="448"/>
      <c r="AK60" s="508"/>
    </row>
    <row r="61" spans="1:37" s="90" customFormat="1" ht="69.75" x14ac:dyDescent="0.25">
      <c r="A61" s="448">
        <v>52</v>
      </c>
      <c r="B61" s="446" t="s">
        <v>3522</v>
      </c>
      <c r="C61" s="458" t="s">
        <v>3792</v>
      </c>
      <c r="D61" s="448"/>
      <c r="E61" s="448">
        <v>10</v>
      </c>
      <c r="F61" s="448">
        <v>1</v>
      </c>
      <c r="G61" s="448"/>
      <c r="H61" s="448"/>
      <c r="I61" s="448">
        <v>1</v>
      </c>
      <c r="J61" s="448">
        <v>1</v>
      </c>
      <c r="K61" s="448"/>
      <c r="L61" s="448">
        <v>2</v>
      </c>
      <c r="M61" s="448">
        <v>2</v>
      </c>
      <c r="N61" s="448">
        <v>2</v>
      </c>
      <c r="O61" s="448"/>
      <c r="P61" s="448">
        <v>2</v>
      </c>
      <c r="Q61" s="448"/>
      <c r="R61" s="448"/>
      <c r="S61" s="448">
        <v>1</v>
      </c>
      <c r="T61" s="448"/>
      <c r="U61" s="448"/>
      <c r="V61" s="448"/>
      <c r="W61" s="448"/>
      <c r="X61" s="448">
        <v>1</v>
      </c>
      <c r="Y61" s="448"/>
      <c r="Z61" s="448">
        <v>1</v>
      </c>
      <c r="AA61" s="448"/>
      <c r="AB61" s="448">
        <v>1</v>
      </c>
      <c r="AC61" s="448">
        <v>7</v>
      </c>
      <c r="AD61" s="448">
        <v>10</v>
      </c>
      <c r="AE61" s="448">
        <v>3</v>
      </c>
      <c r="AF61" s="448">
        <v>2</v>
      </c>
      <c r="AG61" s="448"/>
      <c r="AH61" s="448"/>
      <c r="AI61" s="448"/>
      <c r="AJ61" s="448"/>
      <c r="AK61" s="508"/>
    </row>
    <row r="62" spans="1:37" s="90" customFormat="1" ht="69.75" x14ac:dyDescent="0.25">
      <c r="A62" s="448">
        <v>53</v>
      </c>
      <c r="B62" s="446" t="s">
        <v>3523</v>
      </c>
      <c r="C62" s="459" t="s">
        <v>3793</v>
      </c>
      <c r="D62" s="460"/>
      <c r="E62" s="460">
        <v>5</v>
      </c>
      <c r="F62" s="460">
        <v>1</v>
      </c>
      <c r="G62" s="460"/>
      <c r="H62" s="460"/>
      <c r="I62" s="460"/>
      <c r="J62" s="460">
        <v>1</v>
      </c>
      <c r="K62" s="460"/>
      <c r="L62" s="460">
        <v>1</v>
      </c>
      <c r="M62" s="460">
        <v>1</v>
      </c>
      <c r="N62" s="460">
        <v>2</v>
      </c>
      <c r="O62" s="460"/>
      <c r="P62" s="460">
        <v>2</v>
      </c>
      <c r="Q62" s="460"/>
      <c r="R62" s="460"/>
      <c r="S62" s="460">
        <v>1</v>
      </c>
      <c r="T62" s="460"/>
      <c r="U62" s="460"/>
      <c r="V62" s="460"/>
      <c r="W62" s="460"/>
      <c r="X62" s="460">
        <v>1</v>
      </c>
      <c r="Y62" s="460"/>
      <c r="Z62" s="460">
        <v>1</v>
      </c>
      <c r="AA62" s="460"/>
      <c r="AB62" s="460">
        <v>1</v>
      </c>
      <c r="AC62" s="460">
        <v>5</v>
      </c>
      <c r="AD62" s="460">
        <v>10</v>
      </c>
      <c r="AE62" s="460">
        <v>3</v>
      </c>
      <c r="AF62" s="460"/>
      <c r="AG62" s="460"/>
      <c r="AH62" s="460"/>
      <c r="AI62" s="460"/>
      <c r="AJ62" s="460"/>
      <c r="AK62" s="508"/>
    </row>
    <row r="63" spans="1:37" s="92" customFormat="1" ht="22.5" x14ac:dyDescent="0.25">
      <c r="A63" s="918"/>
      <c r="B63" s="918"/>
      <c r="C63" s="457" t="s">
        <v>97</v>
      </c>
      <c r="D63" s="456"/>
      <c r="E63" s="456">
        <f>SUM(E47:E62)</f>
        <v>100</v>
      </c>
      <c r="F63" s="456">
        <f t="shared" ref="F63:AK63" si="2">SUM(F47:F62)</f>
        <v>16</v>
      </c>
      <c r="G63" s="456">
        <f t="shared" si="2"/>
        <v>0</v>
      </c>
      <c r="H63" s="456">
        <f t="shared" si="2"/>
        <v>0</v>
      </c>
      <c r="I63" s="456">
        <f t="shared" si="2"/>
        <v>12</v>
      </c>
      <c r="J63" s="456">
        <f t="shared" si="2"/>
        <v>16</v>
      </c>
      <c r="K63" s="456">
        <f t="shared" si="2"/>
        <v>0</v>
      </c>
      <c r="L63" s="456">
        <f t="shared" si="2"/>
        <v>19</v>
      </c>
      <c r="M63" s="456">
        <f t="shared" si="2"/>
        <v>31</v>
      </c>
      <c r="N63" s="456">
        <f t="shared" si="2"/>
        <v>20</v>
      </c>
      <c r="O63" s="456">
        <f t="shared" si="2"/>
        <v>0</v>
      </c>
      <c r="P63" s="456">
        <f t="shared" si="2"/>
        <v>45</v>
      </c>
      <c r="Q63" s="456">
        <f t="shared" si="2"/>
        <v>0</v>
      </c>
      <c r="R63" s="456">
        <f t="shared" si="2"/>
        <v>0</v>
      </c>
      <c r="S63" s="456">
        <f t="shared" si="2"/>
        <v>12</v>
      </c>
      <c r="T63" s="456">
        <f t="shared" si="2"/>
        <v>4</v>
      </c>
      <c r="U63" s="456">
        <f t="shared" si="2"/>
        <v>4</v>
      </c>
      <c r="V63" s="456">
        <f t="shared" si="2"/>
        <v>0</v>
      </c>
      <c r="W63" s="456">
        <f t="shared" si="2"/>
        <v>0</v>
      </c>
      <c r="X63" s="456">
        <f t="shared" si="2"/>
        <v>5</v>
      </c>
      <c r="Y63" s="456">
        <f t="shared" si="2"/>
        <v>1</v>
      </c>
      <c r="Z63" s="456">
        <f t="shared" si="2"/>
        <v>17</v>
      </c>
      <c r="AA63" s="456">
        <f t="shared" si="2"/>
        <v>0</v>
      </c>
      <c r="AB63" s="456">
        <f t="shared" si="2"/>
        <v>11</v>
      </c>
      <c r="AC63" s="456">
        <f t="shared" si="2"/>
        <v>116</v>
      </c>
      <c r="AD63" s="456">
        <f t="shared" si="2"/>
        <v>230</v>
      </c>
      <c r="AE63" s="456">
        <f t="shared" si="2"/>
        <v>85</v>
      </c>
      <c r="AF63" s="456">
        <f t="shared" si="2"/>
        <v>26</v>
      </c>
      <c r="AG63" s="456">
        <f t="shared" si="2"/>
        <v>0</v>
      </c>
      <c r="AH63" s="456">
        <f t="shared" si="2"/>
        <v>0</v>
      </c>
      <c r="AI63" s="456">
        <f t="shared" si="2"/>
        <v>0</v>
      </c>
      <c r="AJ63" s="456">
        <f t="shared" si="2"/>
        <v>0</v>
      </c>
      <c r="AK63" s="507">
        <f t="shared" si="2"/>
        <v>0</v>
      </c>
    </row>
    <row r="64" spans="1:37" s="239" customFormat="1" ht="23.25" x14ac:dyDescent="0.25">
      <c r="A64" s="919"/>
      <c r="B64" s="919"/>
      <c r="C64" s="458" t="s">
        <v>3978</v>
      </c>
      <c r="D64" s="448">
        <v>4</v>
      </c>
      <c r="E64" s="448">
        <v>14</v>
      </c>
      <c r="F64" s="448">
        <v>4</v>
      </c>
      <c r="G64" s="448">
        <v>0</v>
      </c>
      <c r="H64" s="448">
        <v>0</v>
      </c>
      <c r="I64" s="448">
        <v>2</v>
      </c>
      <c r="J64" s="448">
        <v>0</v>
      </c>
      <c r="K64" s="448">
        <v>0</v>
      </c>
      <c r="L64" s="448">
        <v>0</v>
      </c>
      <c r="M64" s="448">
        <v>5</v>
      </c>
      <c r="N64" s="448">
        <v>0</v>
      </c>
      <c r="O64" s="448">
        <v>0</v>
      </c>
      <c r="P64" s="448">
        <v>0</v>
      </c>
      <c r="Q64" s="448">
        <v>0</v>
      </c>
      <c r="R64" s="448">
        <v>0</v>
      </c>
      <c r="S64" s="448">
        <v>1</v>
      </c>
      <c r="T64" s="448">
        <v>3</v>
      </c>
      <c r="U64" s="448">
        <v>1</v>
      </c>
      <c r="V64" s="448">
        <v>0</v>
      </c>
      <c r="W64" s="448">
        <v>0</v>
      </c>
      <c r="X64" s="448">
        <v>0</v>
      </c>
      <c r="Y64" s="448">
        <v>0</v>
      </c>
      <c r="Z64" s="448">
        <v>0</v>
      </c>
      <c r="AA64" s="448">
        <v>0</v>
      </c>
      <c r="AB64" s="448">
        <v>0</v>
      </c>
      <c r="AC64" s="448">
        <v>0</v>
      </c>
      <c r="AD64" s="448">
        <v>10</v>
      </c>
      <c r="AE64" s="448">
        <v>0</v>
      </c>
      <c r="AF64" s="448">
        <v>0</v>
      </c>
      <c r="AG64" s="448">
        <v>0</v>
      </c>
      <c r="AH64" s="448">
        <v>0</v>
      </c>
      <c r="AI64" s="448">
        <v>0</v>
      </c>
      <c r="AJ64" s="448">
        <v>0</v>
      </c>
      <c r="AK64" s="508">
        <v>0</v>
      </c>
    </row>
    <row r="65" spans="1:37" s="92" customFormat="1" ht="22.5" x14ac:dyDescent="0.25">
      <c r="A65" s="920"/>
      <c r="B65" s="920"/>
      <c r="C65" s="457" t="s">
        <v>542</v>
      </c>
      <c r="D65" s="456">
        <f>D64+D63</f>
        <v>4</v>
      </c>
      <c r="E65" s="456">
        <f t="shared" ref="E65:AK65" si="3">E64+E63</f>
        <v>114</v>
      </c>
      <c r="F65" s="456">
        <f t="shared" si="3"/>
        <v>20</v>
      </c>
      <c r="G65" s="456">
        <f t="shared" si="3"/>
        <v>0</v>
      </c>
      <c r="H65" s="456">
        <f t="shared" si="3"/>
        <v>0</v>
      </c>
      <c r="I65" s="456">
        <f t="shared" si="3"/>
        <v>14</v>
      </c>
      <c r="J65" s="456">
        <f t="shared" si="3"/>
        <v>16</v>
      </c>
      <c r="K65" s="456">
        <f t="shared" si="3"/>
        <v>0</v>
      </c>
      <c r="L65" s="456">
        <f t="shared" si="3"/>
        <v>19</v>
      </c>
      <c r="M65" s="456">
        <f t="shared" si="3"/>
        <v>36</v>
      </c>
      <c r="N65" s="456">
        <f t="shared" si="3"/>
        <v>20</v>
      </c>
      <c r="O65" s="456">
        <f t="shared" si="3"/>
        <v>0</v>
      </c>
      <c r="P65" s="456">
        <f t="shared" si="3"/>
        <v>45</v>
      </c>
      <c r="Q65" s="456">
        <f t="shared" si="3"/>
        <v>0</v>
      </c>
      <c r="R65" s="456">
        <f t="shared" si="3"/>
        <v>0</v>
      </c>
      <c r="S65" s="456">
        <f t="shared" si="3"/>
        <v>13</v>
      </c>
      <c r="T65" s="456">
        <f t="shared" si="3"/>
        <v>7</v>
      </c>
      <c r="U65" s="456">
        <f t="shared" si="3"/>
        <v>5</v>
      </c>
      <c r="V65" s="456">
        <f t="shared" si="3"/>
        <v>0</v>
      </c>
      <c r="W65" s="456">
        <f t="shared" si="3"/>
        <v>0</v>
      </c>
      <c r="X65" s="456">
        <f t="shared" si="3"/>
        <v>5</v>
      </c>
      <c r="Y65" s="456">
        <f t="shared" si="3"/>
        <v>1</v>
      </c>
      <c r="Z65" s="456">
        <f t="shared" si="3"/>
        <v>17</v>
      </c>
      <c r="AA65" s="456">
        <f t="shared" si="3"/>
        <v>0</v>
      </c>
      <c r="AB65" s="456">
        <f t="shared" si="3"/>
        <v>11</v>
      </c>
      <c r="AC65" s="456">
        <f t="shared" si="3"/>
        <v>116</v>
      </c>
      <c r="AD65" s="456">
        <f t="shared" si="3"/>
        <v>240</v>
      </c>
      <c r="AE65" s="456">
        <f t="shared" si="3"/>
        <v>85</v>
      </c>
      <c r="AF65" s="456">
        <f t="shared" si="3"/>
        <v>26</v>
      </c>
      <c r="AG65" s="456">
        <f t="shared" si="3"/>
        <v>0</v>
      </c>
      <c r="AH65" s="456">
        <f t="shared" si="3"/>
        <v>0</v>
      </c>
      <c r="AI65" s="456">
        <f t="shared" si="3"/>
        <v>0</v>
      </c>
      <c r="AJ65" s="456">
        <f t="shared" si="3"/>
        <v>0</v>
      </c>
      <c r="AK65" s="507">
        <f t="shared" si="3"/>
        <v>0</v>
      </c>
    </row>
    <row r="66" spans="1:37" s="239" customFormat="1" ht="69.75" x14ac:dyDescent="0.25">
      <c r="A66" s="448">
        <v>54</v>
      </c>
      <c r="B66" s="446" t="s">
        <v>3524</v>
      </c>
      <c r="C66" s="458" t="s">
        <v>3794</v>
      </c>
      <c r="D66" s="448"/>
      <c r="E66" s="448">
        <v>7</v>
      </c>
      <c r="F66" s="448">
        <v>1</v>
      </c>
      <c r="G66" s="448"/>
      <c r="H66" s="448"/>
      <c r="I66" s="448">
        <v>2</v>
      </c>
      <c r="J66" s="448"/>
      <c r="K66" s="448"/>
      <c r="L66" s="448">
        <v>3</v>
      </c>
      <c r="M66" s="448">
        <v>4</v>
      </c>
      <c r="N66" s="448">
        <v>1</v>
      </c>
      <c r="O66" s="448"/>
      <c r="P66" s="448">
        <v>5</v>
      </c>
      <c r="Q66" s="448"/>
      <c r="R66" s="448"/>
      <c r="S66" s="448">
        <v>1</v>
      </c>
      <c r="T66" s="448">
        <v>1</v>
      </c>
      <c r="U66" s="448"/>
      <c r="V66" s="448"/>
      <c r="W66" s="448"/>
      <c r="X66" s="448"/>
      <c r="Y66" s="448"/>
      <c r="Z66" s="448">
        <v>2</v>
      </c>
      <c r="AA66" s="448"/>
      <c r="AB66" s="448">
        <v>1</v>
      </c>
      <c r="AC66" s="448">
        <v>10</v>
      </c>
      <c r="AD66" s="448">
        <v>10</v>
      </c>
      <c r="AE66" s="448">
        <v>10</v>
      </c>
      <c r="AF66" s="448">
        <v>2</v>
      </c>
      <c r="AG66" s="448"/>
      <c r="AH66" s="448"/>
      <c r="AI66" s="448"/>
      <c r="AJ66" s="448"/>
      <c r="AK66" s="508"/>
    </row>
    <row r="67" spans="1:37" s="239" customFormat="1" ht="69.75" x14ac:dyDescent="0.25">
      <c r="A67" s="448">
        <v>55</v>
      </c>
      <c r="B67" s="446" t="s">
        <v>3525</v>
      </c>
      <c r="C67" s="458" t="s">
        <v>3795</v>
      </c>
      <c r="D67" s="448"/>
      <c r="E67" s="448">
        <v>6</v>
      </c>
      <c r="F67" s="448">
        <v>1</v>
      </c>
      <c r="G67" s="448"/>
      <c r="H67" s="448"/>
      <c r="I67" s="448"/>
      <c r="J67" s="448"/>
      <c r="K67" s="448"/>
      <c r="L67" s="448">
        <v>1</v>
      </c>
      <c r="M67" s="448">
        <v>2</v>
      </c>
      <c r="N67" s="448">
        <v>1</v>
      </c>
      <c r="O67" s="448"/>
      <c r="P67" s="448">
        <v>5</v>
      </c>
      <c r="Q67" s="448"/>
      <c r="R67" s="448"/>
      <c r="S67" s="448"/>
      <c r="T67" s="448">
        <v>2</v>
      </c>
      <c r="U67" s="448"/>
      <c r="V67" s="448">
        <v>1</v>
      </c>
      <c r="W67" s="448"/>
      <c r="X67" s="448">
        <v>1</v>
      </c>
      <c r="Y67" s="448"/>
      <c r="Z67" s="448">
        <v>1</v>
      </c>
      <c r="AA67" s="448"/>
      <c r="AB67" s="448">
        <v>1</v>
      </c>
      <c r="AC67" s="448">
        <v>10</v>
      </c>
      <c r="AD67" s="448">
        <v>30</v>
      </c>
      <c r="AE67" s="448">
        <v>10</v>
      </c>
      <c r="AF67" s="448">
        <v>2</v>
      </c>
      <c r="AG67" s="448"/>
      <c r="AH67" s="448"/>
      <c r="AI67" s="448"/>
      <c r="AJ67" s="448"/>
      <c r="AK67" s="508"/>
    </row>
    <row r="68" spans="1:37" s="239" customFormat="1" ht="69.75" x14ac:dyDescent="0.25">
      <c r="A68" s="448">
        <v>56</v>
      </c>
      <c r="B68" s="446" t="s">
        <v>3526</v>
      </c>
      <c r="C68" s="458" t="s">
        <v>3796</v>
      </c>
      <c r="D68" s="448"/>
      <c r="E68" s="448">
        <v>5</v>
      </c>
      <c r="F68" s="448">
        <v>1</v>
      </c>
      <c r="G68" s="448"/>
      <c r="H68" s="448"/>
      <c r="I68" s="448">
        <v>1</v>
      </c>
      <c r="J68" s="448">
        <v>1</v>
      </c>
      <c r="K68" s="448"/>
      <c r="L68" s="448">
        <v>1</v>
      </c>
      <c r="M68" s="448">
        <v>2</v>
      </c>
      <c r="N68" s="448">
        <v>1</v>
      </c>
      <c r="O68" s="448"/>
      <c r="P68" s="448">
        <v>5</v>
      </c>
      <c r="Q68" s="448"/>
      <c r="R68" s="448"/>
      <c r="S68" s="448">
        <v>1</v>
      </c>
      <c r="T68" s="448">
        <v>1</v>
      </c>
      <c r="U68" s="448"/>
      <c r="V68" s="448"/>
      <c r="W68" s="448"/>
      <c r="X68" s="448">
        <v>1</v>
      </c>
      <c r="Y68" s="448"/>
      <c r="Z68" s="448">
        <v>1</v>
      </c>
      <c r="AA68" s="448"/>
      <c r="AB68" s="448">
        <v>1</v>
      </c>
      <c r="AC68" s="448">
        <v>10</v>
      </c>
      <c r="AD68" s="448">
        <v>30</v>
      </c>
      <c r="AE68" s="448">
        <v>10</v>
      </c>
      <c r="AF68" s="448">
        <v>2</v>
      </c>
      <c r="AG68" s="448"/>
      <c r="AH68" s="448"/>
      <c r="AI68" s="448"/>
      <c r="AJ68" s="448"/>
      <c r="AK68" s="508"/>
    </row>
    <row r="69" spans="1:37" s="239" customFormat="1" ht="69.75" x14ac:dyDescent="0.25">
      <c r="A69" s="448">
        <v>57</v>
      </c>
      <c r="B69" s="446" t="s">
        <v>3527</v>
      </c>
      <c r="C69" s="458" t="s">
        <v>3797</v>
      </c>
      <c r="D69" s="448"/>
      <c r="E69" s="448">
        <v>6</v>
      </c>
      <c r="F69" s="448">
        <v>1</v>
      </c>
      <c r="G69" s="448"/>
      <c r="H69" s="448"/>
      <c r="I69" s="448">
        <v>1</v>
      </c>
      <c r="J69" s="448">
        <v>1</v>
      </c>
      <c r="K69" s="448"/>
      <c r="L69" s="448">
        <v>1</v>
      </c>
      <c r="M69" s="448">
        <v>2</v>
      </c>
      <c r="N69" s="448">
        <v>1</v>
      </c>
      <c r="O69" s="448"/>
      <c r="P69" s="448">
        <v>1</v>
      </c>
      <c r="Q69" s="448"/>
      <c r="R69" s="448"/>
      <c r="S69" s="448"/>
      <c r="T69" s="448">
        <v>1</v>
      </c>
      <c r="U69" s="448"/>
      <c r="V69" s="448"/>
      <c r="W69" s="448"/>
      <c r="X69" s="448"/>
      <c r="Y69" s="448"/>
      <c r="Z69" s="448">
        <v>1</v>
      </c>
      <c r="AA69" s="448"/>
      <c r="AB69" s="448">
        <v>1</v>
      </c>
      <c r="AC69" s="448">
        <v>10</v>
      </c>
      <c r="AD69" s="448">
        <v>10</v>
      </c>
      <c r="AE69" s="448">
        <v>10</v>
      </c>
      <c r="AF69" s="448">
        <v>2</v>
      </c>
      <c r="AG69" s="448"/>
      <c r="AH69" s="448"/>
      <c r="AI69" s="448"/>
      <c r="AJ69" s="448"/>
      <c r="AK69" s="508"/>
    </row>
    <row r="70" spans="1:37" s="239" customFormat="1" ht="69.75" x14ac:dyDescent="0.25">
      <c r="A70" s="448">
        <v>58</v>
      </c>
      <c r="B70" s="446" t="s">
        <v>3528</v>
      </c>
      <c r="C70" s="458" t="s">
        <v>3798</v>
      </c>
      <c r="D70" s="448"/>
      <c r="E70" s="448">
        <v>5</v>
      </c>
      <c r="F70" s="448">
        <v>1</v>
      </c>
      <c r="G70" s="448"/>
      <c r="H70" s="448"/>
      <c r="I70" s="448">
        <v>1</v>
      </c>
      <c r="J70" s="448"/>
      <c r="K70" s="448"/>
      <c r="L70" s="448">
        <v>1</v>
      </c>
      <c r="M70" s="448">
        <v>2</v>
      </c>
      <c r="N70" s="448">
        <v>1</v>
      </c>
      <c r="O70" s="448"/>
      <c r="P70" s="448">
        <v>1</v>
      </c>
      <c r="Q70" s="448"/>
      <c r="R70" s="448"/>
      <c r="S70" s="448">
        <v>1</v>
      </c>
      <c r="T70" s="448">
        <v>2</v>
      </c>
      <c r="U70" s="448"/>
      <c r="V70" s="448">
        <v>1</v>
      </c>
      <c r="W70" s="448"/>
      <c r="X70" s="448"/>
      <c r="Y70" s="448"/>
      <c r="Z70" s="448"/>
      <c r="AA70" s="448"/>
      <c r="AB70" s="448">
        <v>1</v>
      </c>
      <c r="AC70" s="448">
        <v>5</v>
      </c>
      <c r="AD70" s="448">
        <v>5</v>
      </c>
      <c r="AE70" s="448">
        <v>1</v>
      </c>
      <c r="AF70" s="448">
        <v>2</v>
      </c>
      <c r="AG70" s="448"/>
      <c r="AH70" s="448"/>
      <c r="AI70" s="448"/>
      <c r="AJ70" s="448"/>
      <c r="AK70" s="508"/>
    </row>
    <row r="71" spans="1:37" s="239" customFormat="1" ht="46.5" x14ac:dyDescent="0.25">
      <c r="A71" s="448">
        <v>59</v>
      </c>
      <c r="B71" s="446" t="s">
        <v>3529</v>
      </c>
      <c r="C71" s="458" t="s">
        <v>3799</v>
      </c>
      <c r="D71" s="448"/>
      <c r="E71" s="448">
        <v>7</v>
      </c>
      <c r="F71" s="448">
        <v>1</v>
      </c>
      <c r="G71" s="448"/>
      <c r="H71" s="448"/>
      <c r="I71" s="448">
        <v>1</v>
      </c>
      <c r="J71" s="448"/>
      <c r="K71" s="448"/>
      <c r="L71" s="448">
        <v>1</v>
      </c>
      <c r="M71" s="448">
        <v>2</v>
      </c>
      <c r="N71" s="448">
        <v>1</v>
      </c>
      <c r="O71" s="448"/>
      <c r="P71" s="448">
        <v>1</v>
      </c>
      <c r="Q71" s="448"/>
      <c r="R71" s="448"/>
      <c r="S71" s="448">
        <v>1</v>
      </c>
      <c r="T71" s="448"/>
      <c r="U71" s="448"/>
      <c r="V71" s="448">
        <v>1</v>
      </c>
      <c r="W71" s="448"/>
      <c r="X71" s="448"/>
      <c r="Y71" s="448"/>
      <c r="Z71" s="448">
        <v>1</v>
      </c>
      <c r="AA71" s="448"/>
      <c r="AB71" s="448">
        <v>1</v>
      </c>
      <c r="AC71" s="448">
        <v>6</v>
      </c>
      <c r="AD71" s="448">
        <v>10</v>
      </c>
      <c r="AE71" s="448">
        <v>5</v>
      </c>
      <c r="AF71" s="448">
        <v>2</v>
      </c>
      <c r="AG71" s="448"/>
      <c r="AH71" s="448"/>
      <c r="AI71" s="448"/>
      <c r="AJ71" s="448"/>
      <c r="AK71" s="508"/>
    </row>
    <row r="72" spans="1:37" s="239" customFormat="1" ht="46.5" x14ac:dyDescent="0.25">
      <c r="A72" s="448">
        <v>60</v>
      </c>
      <c r="B72" s="446" t="s">
        <v>3530</v>
      </c>
      <c r="C72" s="458" t="s">
        <v>3799</v>
      </c>
      <c r="D72" s="448"/>
      <c r="E72" s="448">
        <v>6</v>
      </c>
      <c r="F72" s="448">
        <v>1</v>
      </c>
      <c r="G72" s="448"/>
      <c r="H72" s="448"/>
      <c r="I72" s="448">
        <v>1</v>
      </c>
      <c r="J72" s="448"/>
      <c r="K72" s="448"/>
      <c r="L72" s="448">
        <v>1</v>
      </c>
      <c r="M72" s="448">
        <v>2</v>
      </c>
      <c r="N72" s="448">
        <v>1</v>
      </c>
      <c r="O72" s="448"/>
      <c r="P72" s="448">
        <v>5</v>
      </c>
      <c r="Q72" s="448"/>
      <c r="R72" s="448"/>
      <c r="S72" s="448"/>
      <c r="T72" s="448">
        <v>1</v>
      </c>
      <c r="U72" s="448"/>
      <c r="V72" s="448"/>
      <c r="W72" s="448"/>
      <c r="X72" s="448"/>
      <c r="Y72" s="448"/>
      <c r="Z72" s="448">
        <v>1</v>
      </c>
      <c r="AA72" s="448"/>
      <c r="AB72" s="448">
        <v>1</v>
      </c>
      <c r="AC72" s="448">
        <v>10</v>
      </c>
      <c r="AD72" s="448">
        <v>30</v>
      </c>
      <c r="AE72" s="448">
        <v>10</v>
      </c>
      <c r="AF72" s="448">
        <v>2</v>
      </c>
      <c r="AG72" s="448"/>
      <c r="AH72" s="448"/>
      <c r="AI72" s="448"/>
      <c r="AJ72" s="448"/>
      <c r="AK72" s="508"/>
    </row>
    <row r="73" spans="1:37" s="239" customFormat="1" ht="46.5" x14ac:dyDescent="0.25">
      <c r="A73" s="448">
        <v>61</v>
      </c>
      <c r="B73" s="446" t="s">
        <v>3531</v>
      </c>
      <c r="C73" s="458" t="s">
        <v>3800</v>
      </c>
      <c r="D73" s="448"/>
      <c r="E73" s="448">
        <v>7</v>
      </c>
      <c r="F73" s="448">
        <v>1</v>
      </c>
      <c r="G73" s="448"/>
      <c r="H73" s="448"/>
      <c r="I73" s="448">
        <v>1</v>
      </c>
      <c r="J73" s="448"/>
      <c r="K73" s="448"/>
      <c r="L73" s="448">
        <v>1</v>
      </c>
      <c r="M73" s="448">
        <v>2</v>
      </c>
      <c r="N73" s="448"/>
      <c r="O73" s="448"/>
      <c r="P73" s="448"/>
      <c r="Q73" s="448"/>
      <c r="R73" s="448"/>
      <c r="S73" s="448">
        <v>1</v>
      </c>
      <c r="T73" s="448">
        <v>1</v>
      </c>
      <c r="U73" s="448"/>
      <c r="V73" s="448">
        <v>1</v>
      </c>
      <c r="W73" s="448"/>
      <c r="X73" s="448"/>
      <c r="Y73" s="448"/>
      <c r="Z73" s="448">
        <v>1</v>
      </c>
      <c r="AA73" s="448"/>
      <c r="AB73" s="448">
        <v>1</v>
      </c>
      <c r="AC73" s="448">
        <v>5</v>
      </c>
      <c r="AD73" s="448">
        <v>5</v>
      </c>
      <c r="AE73" s="448">
        <v>5</v>
      </c>
      <c r="AF73" s="448">
        <v>2</v>
      </c>
      <c r="AG73" s="448"/>
      <c r="AH73" s="448"/>
      <c r="AI73" s="448"/>
      <c r="AJ73" s="448"/>
      <c r="AK73" s="508"/>
    </row>
    <row r="74" spans="1:37" s="239" customFormat="1" ht="46.5" x14ac:dyDescent="0.25">
      <c r="A74" s="448">
        <v>62</v>
      </c>
      <c r="B74" s="446" t="s">
        <v>3532</v>
      </c>
      <c r="C74" s="458" t="s">
        <v>3801</v>
      </c>
      <c r="D74" s="448"/>
      <c r="E74" s="448">
        <v>5</v>
      </c>
      <c r="F74" s="448">
        <v>1</v>
      </c>
      <c r="G74" s="448"/>
      <c r="H74" s="448"/>
      <c r="I74" s="448"/>
      <c r="J74" s="448">
        <v>1</v>
      </c>
      <c r="K74" s="448"/>
      <c r="L74" s="448">
        <v>1</v>
      </c>
      <c r="M74" s="448">
        <v>2</v>
      </c>
      <c r="N74" s="448">
        <v>1</v>
      </c>
      <c r="O74" s="448"/>
      <c r="P74" s="448">
        <v>1</v>
      </c>
      <c r="Q74" s="448"/>
      <c r="R74" s="448"/>
      <c r="S74" s="448"/>
      <c r="T74" s="448">
        <v>1</v>
      </c>
      <c r="U74" s="448"/>
      <c r="V74" s="448"/>
      <c r="W74" s="448"/>
      <c r="X74" s="448">
        <v>1</v>
      </c>
      <c r="Y74" s="448"/>
      <c r="Z74" s="448">
        <v>1</v>
      </c>
      <c r="AA74" s="448"/>
      <c r="AB74" s="448"/>
      <c r="AC74" s="448">
        <v>5</v>
      </c>
      <c r="AD74" s="448">
        <v>5</v>
      </c>
      <c r="AE74" s="448">
        <v>1</v>
      </c>
      <c r="AF74" s="448">
        <v>2</v>
      </c>
      <c r="AG74" s="448"/>
      <c r="AH74" s="448"/>
      <c r="AI74" s="448"/>
      <c r="AJ74" s="448"/>
      <c r="AK74" s="508"/>
    </row>
    <row r="75" spans="1:37" s="239" customFormat="1" ht="46.5" x14ac:dyDescent="0.25">
      <c r="A75" s="448">
        <v>63</v>
      </c>
      <c r="B75" s="446" t="s">
        <v>3533</v>
      </c>
      <c r="C75" s="458" t="s">
        <v>3802</v>
      </c>
      <c r="D75" s="448"/>
      <c r="E75" s="448">
        <v>5</v>
      </c>
      <c r="F75" s="448">
        <v>1</v>
      </c>
      <c r="G75" s="448"/>
      <c r="H75" s="448"/>
      <c r="I75" s="448"/>
      <c r="J75" s="448"/>
      <c r="K75" s="448"/>
      <c r="L75" s="448">
        <v>1</v>
      </c>
      <c r="M75" s="448">
        <v>2</v>
      </c>
      <c r="N75" s="448">
        <v>1</v>
      </c>
      <c r="O75" s="448"/>
      <c r="P75" s="448">
        <v>1</v>
      </c>
      <c r="Q75" s="448"/>
      <c r="R75" s="448"/>
      <c r="S75" s="448">
        <v>1</v>
      </c>
      <c r="T75" s="448">
        <v>1</v>
      </c>
      <c r="U75" s="448"/>
      <c r="V75" s="448"/>
      <c r="W75" s="448"/>
      <c r="X75" s="448">
        <v>1</v>
      </c>
      <c r="Y75" s="448"/>
      <c r="Z75" s="448">
        <v>1</v>
      </c>
      <c r="AA75" s="448"/>
      <c r="AB75" s="448">
        <v>1</v>
      </c>
      <c r="AC75" s="448">
        <v>5</v>
      </c>
      <c r="AD75" s="448">
        <v>30</v>
      </c>
      <c r="AE75" s="448">
        <v>10</v>
      </c>
      <c r="AF75" s="448">
        <v>2</v>
      </c>
      <c r="AG75" s="448"/>
      <c r="AH75" s="448"/>
      <c r="AI75" s="448"/>
      <c r="AJ75" s="448"/>
      <c r="AK75" s="508"/>
    </row>
    <row r="76" spans="1:37" s="239" customFormat="1" ht="46.5" x14ac:dyDescent="0.25">
      <c r="A76" s="448">
        <v>64</v>
      </c>
      <c r="B76" s="446" t="s">
        <v>3534</v>
      </c>
      <c r="C76" s="458" t="s">
        <v>3802</v>
      </c>
      <c r="D76" s="448"/>
      <c r="E76" s="448">
        <v>6</v>
      </c>
      <c r="F76" s="448">
        <v>1</v>
      </c>
      <c r="G76" s="448"/>
      <c r="H76" s="448"/>
      <c r="I76" s="448"/>
      <c r="J76" s="448">
        <v>1</v>
      </c>
      <c r="K76" s="448"/>
      <c r="L76" s="448">
        <v>1</v>
      </c>
      <c r="M76" s="448">
        <v>2</v>
      </c>
      <c r="N76" s="448">
        <v>1</v>
      </c>
      <c r="O76" s="448"/>
      <c r="P76" s="448">
        <v>1</v>
      </c>
      <c r="Q76" s="448"/>
      <c r="R76" s="448"/>
      <c r="S76" s="448">
        <v>1</v>
      </c>
      <c r="T76" s="448"/>
      <c r="U76" s="448"/>
      <c r="V76" s="448"/>
      <c r="W76" s="448"/>
      <c r="X76" s="448"/>
      <c r="Y76" s="448"/>
      <c r="Z76" s="448">
        <v>1</v>
      </c>
      <c r="AA76" s="448"/>
      <c r="AB76" s="448">
        <v>1</v>
      </c>
      <c r="AC76" s="448">
        <v>5</v>
      </c>
      <c r="AD76" s="448">
        <v>5</v>
      </c>
      <c r="AE76" s="448">
        <v>1</v>
      </c>
      <c r="AF76" s="448"/>
      <c r="AG76" s="448"/>
      <c r="AH76" s="448"/>
      <c r="AI76" s="448"/>
      <c r="AJ76" s="448"/>
      <c r="AK76" s="508"/>
    </row>
    <row r="77" spans="1:37" s="239" customFormat="1" ht="46.5" x14ac:dyDescent="0.25">
      <c r="A77" s="448">
        <v>65</v>
      </c>
      <c r="B77" s="446" t="s">
        <v>3535</v>
      </c>
      <c r="C77" s="458" t="s">
        <v>3803</v>
      </c>
      <c r="D77" s="448"/>
      <c r="E77" s="448">
        <v>11</v>
      </c>
      <c r="F77" s="448">
        <v>1</v>
      </c>
      <c r="G77" s="448"/>
      <c r="H77" s="448"/>
      <c r="I77" s="448">
        <v>1</v>
      </c>
      <c r="J77" s="448">
        <v>1</v>
      </c>
      <c r="K77" s="448"/>
      <c r="L77" s="448">
        <v>1</v>
      </c>
      <c r="M77" s="448">
        <v>2</v>
      </c>
      <c r="N77" s="448">
        <v>1</v>
      </c>
      <c r="O77" s="448"/>
      <c r="P77" s="448">
        <v>2</v>
      </c>
      <c r="Q77" s="448"/>
      <c r="R77" s="448"/>
      <c r="S77" s="448"/>
      <c r="T77" s="448">
        <v>1</v>
      </c>
      <c r="U77" s="448"/>
      <c r="V77" s="448"/>
      <c r="W77" s="448"/>
      <c r="X77" s="448">
        <v>1</v>
      </c>
      <c r="Y77" s="448"/>
      <c r="Z77" s="448">
        <v>1</v>
      </c>
      <c r="AA77" s="448"/>
      <c r="AB77" s="448">
        <v>1</v>
      </c>
      <c r="AC77" s="448">
        <v>7</v>
      </c>
      <c r="AD77" s="448">
        <v>10</v>
      </c>
      <c r="AE77" s="448">
        <v>3</v>
      </c>
      <c r="AF77" s="448">
        <v>2</v>
      </c>
      <c r="AG77" s="448"/>
      <c r="AH77" s="448"/>
      <c r="AI77" s="448"/>
      <c r="AJ77" s="448"/>
      <c r="AK77" s="508"/>
    </row>
    <row r="78" spans="1:37" s="239" customFormat="1" ht="46.5" x14ac:dyDescent="0.25">
      <c r="A78" s="448">
        <v>66</v>
      </c>
      <c r="B78" s="446" t="s">
        <v>3536</v>
      </c>
      <c r="C78" s="458" t="s">
        <v>3804</v>
      </c>
      <c r="D78" s="448"/>
      <c r="E78" s="448">
        <v>5</v>
      </c>
      <c r="F78" s="448">
        <v>1</v>
      </c>
      <c r="G78" s="448"/>
      <c r="H78" s="448"/>
      <c r="I78" s="448">
        <v>1</v>
      </c>
      <c r="J78" s="448">
        <v>1</v>
      </c>
      <c r="K78" s="448"/>
      <c r="L78" s="448">
        <v>1</v>
      </c>
      <c r="M78" s="448">
        <v>2</v>
      </c>
      <c r="N78" s="448"/>
      <c r="O78" s="448"/>
      <c r="P78" s="448"/>
      <c r="Q78" s="448"/>
      <c r="R78" s="448"/>
      <c r="S78" s="448">
        <v>1</v>
      </c>
      <c r="T78" s="448">
        <v>4</v>
      </c>
      <c r="U78" s="448"/>
      <c r="V78" s="448">
        <v>1</v>
      </c>
      <c r="W78" s="448"/>
      <c r="X78" s="448"/>
      <c r="Y78" s="448"/>
      <c r="Z78" s="448">
        <v>1</v>
      </c>
      <c r="AA78" s="448"/>
      <c r="AB78" s="448">
        <v>1</v>
      </c>
      <c r="AC78" s="448">
        <v>5</v>
      </c>
      <c r="AD78" s="448">
        <v>5</v>
      </c>
      <c r="AE78" s="448">
        <v>5</v>
      </c>
      <c r="AF78" s="448"/>
      <c r="AG78" s="448"/>
      <c r="AH78" s="448"/>
      <c r="AI78" s="448"/>
      <c r="AJ78" s="448"/>
      <c r="AK78" s="508"/>
    </row>
    <row r="79" spans="1:37" s="239" customFormat="1" ht="46.5" x14ac:dyDescent="0.25">
      <c r="A79" s="448">
        <v>67</v>
      </c>
      <c r="B79" s="446" t="s">
        <v>3537</v>
      </c>
      <c r="C79" s="458" t="s">
        <v>3805</v>
      </c>
      <c r="D79" s="448"/>
      <c r="E79" s="448">
        <v>5</v>
      </c>
      <c r="F79" s="448">
        <v>1</v>
      </c>
      <c r="G79" s="448"/>
      <c r="H79" s="448"/>
      <c r="I79" s="448">
        <v>1</v>
      </c>
      <c r="J79" s="448"/>
      <c r="K79" s="448"/>
      <c r="L79" s="448">
        <v>1</v>
      </c>
      <c r="M79" s="448">
        <v>2</v>
      </c>
      <c r="N79" s="448">
        <v>1</v>
      </c>
      <c r="O79" s="448"/>
      <c r="P79" s="448">
        <v>5</v>
      </c>
      <c r="Q79" s="448"/>
      <c r="R79" s="448"/>
      <c r="S79" s="448"/>
      <c r="T79" s="448"/>
      <c r="U79" s="448">
        <v>1</v>
      </c>
      <c r="V79" s="448"/>
      <c r="W79" s="448"/>
      <c r="X79" s="448"/>
      <c r="Y79" s="448"/>
      <c r="Z79" s="448">
        <v>1</v>
      </c>
      <c r="AA79" s="448"/>
      <c r="AB79" s="448">
        <v>1</v>
      </c>
      <c r="AC79" s="448">
        <v>10</v>
      </c>
      <c r="AD79" s="448">
        <v>30</v>
      </c>
      <c r="AE79" s="448">
        <v>10</v>
      </c>
      <c r="AF79" s="448">
        <v>2</v>
      </c>
      <c r="AG79" s="448"/>
      <c r="AH79" s="448"/>
      <c r="AI79" s="448"/>
      <c r="AJ79" s="448"/>
      <c r="AK79" s="508"/>
    </row>
    <row r="80" spans="1:37" s="239" customFormat="1" ht="69.75" x14ac:dyDescent="0.25">
      <c r="A80" s="448">
        <v>68</v>
      </c>
      <c r="B80" s="446" t="s">
        <v>3538</v>
      </c>
      <c r="C80" s="458" t="s">
        <v>3806</v>
      </c>
      <c r="D80" s="448"/>
      <c r="E80" s="448">
        <v>5</v>
      </c>
      <c r="F80" s="448">
        <v>1</v>
      </c>
      <c r="G80" s="448"/>
      <c r="H80" s="448"/>
      <c r="I80" s="448"/>
      <c r="J80" s="448"/>
      <c r="K80" s="448"/>
      <c r="L80" s="448">
        <v>1</v>
      </c>
      <c r="M80" s="448">
        <v>2</v>
      </c>
      <c r="N80" s="448">
        <v>1</v>
      </c>
      <c r="O80" s="448"/>
      <c r="P80" s="448">
        <v>5</v>
      </c>
      <c r="Q80" s="448"/>
      <c r="R80" s="448"/>
      <c r="S80" s="448"/>
      <c r="T80" s="448">
        <v>1</v>
      </c>
      <c r="U80" s="448"/>
      <c r="V80" s="448"/>
      <c r="W80" s="448"/>
      <c r="X80" s="448"/>
      <c r="Y80" s="448"/>
      <c r="Z80" s="448">
        <v>1</v>
      </c>
      <c r="AA80" s="448"/>
      <c r="AB80" s="448"/>
      <c r="AC80" s="448">
        <v>10</v>
      </c>
      <c r="AD80" s="448">
        <v>10</v>
      </c>
      <c r="AE80" s="448">
        <v>10</v>
      </c>
      <c r="AF80" s="448">
        <v>2</v>
      </c>
      <c r="AG80" s="448"/>
      <c r="AH80" s="448"/>
      <c r="AI80" s="448"/>
      <c r="AJ80" s="448"/>
      <c r="AK80" s="508"/>
    </row>
    <row r="81" spans="1:37" s="239" customFormat="1" ht="69.75" x14ac:dyDescent="0.25">
      <c r="A81" s="448">
        <v>69</v>
      </c>
      <c r="B81" s="446" t="s">
        <v>3539</v>
      </c>
      <c r="C81" s="458" t="s">
        <v>3807</v>
      </c>
      <c r="D81" s="448"/>
      <c r="E81" s="448">
        <v>5</v>
      </c>
      <c r="F81" s="448">
        <v>1</v>
      </c>
      <c r="G81" s="448"/>
      <c r="H81" s="448"/>
      <c r="I81" s="448">
        <v>1</v>
      </c>
      <c r="J81" s="448"/>
      <c r="K81" s="448"/>
      <c r="L81" s="448">
        <v>1</v>
      </c>
      <c r="M81" s="448">
        <v>3</v>
      </c>
      <c r="N81" s="448">
        <v>1</v>
      </c>
      <c r="O81" s="448"/>
      <c r="P81" s="448">
        <v>1</v>
      </c>
      <c r="Q81" s="448"/>
      <c r="R81" s="448"/>
      <c r="S81" s="448"/>
      <c r="T81" s="448">
        <v>1</v>
      </c>
      <c r="U81" s="448"/>
      <c r="V81" s="448">
        <v>1</v>
      </c>
      <c r="W81" s="448"/>
      <c r="X81" s="448">
        <v>1</v>
      </c>
      <c r="Y81" s="448"/>
      <c r="Z81" s="448">
        <v>1</v>
      </c>
      <c r="AA81" s="448"/>
      <c r="AB81" s="448">
        <v>1</v>
      </c>
      <c r="AC81" s="448">
        <v>5</v>
      </c>
      <c r="AD81" s="448">
        <v>10</v>
      </c>
      <c r="AE81" s="448">
        <v>5</v>
      </c>
      <c r="AF81" s="448"/>
      <c r="AG81" s="448"/>
      <c r="AH81" s="448"/>
      <c r="AI81" s="448"/>
      <c r="AJ81" s="448"/>
      <c r="AK81" s="508"/>
    </row>
    <row r="82" spans="1:37" s="239" customFormat="1" ht="69.75" x14ac:dyDescent="0.25">
      <c r="A82" s="448">
        <v>70</v>
      </c>
      <c r="B82" s="446" t="s">
        <v>3540</v>
      </c>
      <c r="C82" s="458" t="s">
        <v>3808</v>
      </c>
      <c r="D82" s="448"/>
      <c r="E82" s="448">
        <v>6</v>
      </c>
      <c r="F82" s="448">
        <v>1</v>
      </c>
      <c r="G82" s="448"/>
      <c r="H82" s="448"/>
      <c r="I82" s="448">
        <v>1</v>
      </c>
      <c r="J82" s="448"/>
      <c r="K82" s="448"/>
      <c r="L82" s="448">
        <v>1</v>
      </c>
      <c r="M82" s="448">
        <v>2</v>
      </c>
      <c r="N82" s="448">
        <v>1</v>
      </c>
      <c r="O82" s="448"/>
      <c r="P82" s="448">
        <v>5</v>
      </c>
      <c r="Q82" s="448"/>
      <c r="R82" s="448"/>
      <c r="S82" s="448"/>
      <c r="T82" s="448">
        <v>1</v>
      </c>
      <c r="U82" s="448"/>
      <c r="V82" s="448"/>
      <c r="W82" s="448"/>
      <c r="X82" s="448"/>
      <c r="Y82" s="448"/>
      <c r="Z82" s="448">
        <v>1</v>
      </c>
      <c r="AA82" s="448"/>
      <c r="AB82" s="448"/>
      <c r="AC82" s="448">
        <v>10</v>
      </c>
      <c r="AD82" s="448">
        <v>30</v>
      </c>
      <c r="AE82" s="448">
        <v>10</v>
      </c>
      <c r="AF82" s="448"/>
      <c r="AG82" s="448"/>
      <c r="AH82" s="448"/>
      <c r="AI82" s="448"/>
      <c r="AJ82" s="448"/>
      <c r="AK82" s="508"/>
    </row>
    <row r="83" spans="1:37" s="239" customFormat="1" ht="69.75" x14ac:dyDescent="0.25">
      <c r="A83" s="448">
        <v>71</v>
      </c>
      <c r="B83" s="446" t="s">
        <v>3541</v>
      </c>
      <c r="C83" s="458" t="s">
        <v>3809</v>
      </c>
      <c r="D83" s="448"/>
      <c r="E83" s="448">
        <v>5</v>
      </c>
      <c r="F83" s="448">
        <v>1</v>
      </c>
      <c r="G83" s="448"/>
      <c r="H83" s="448"/>
      <c r="I83" s="448"/>
      <c r="J83" s="448"/>
      <c r="K83" s="448"/>
      <c r="L83" s="448">
        <v>1</v>
      </c>
      <c r="M83" s="448">
        <v>2</v>
      </c>
      <c r="N83" s="448">
        <v>1</v>
      </c>
      <c r="O83" s="448"/>
      <c r="P83" s="448">
        <v>5</v>
      </c>
      <c r="Q83" s="448"/>
      <c r="R83" s="448"/>
      <c r="S83" s="448"/>
      <c r="T83" s="448">
        <v>1</v>
      </c>
      <c r="U83" s="448"/>
      <c r="V83" s="448"/>
      <c r="W83" s="448"/>
      <c r="X83" s="448"/>
      <c r="Y83" s="448"/>
      <c r="Z83" s="448">
        <v>1</v>
      </c>
      <c r="AA83" s="448"/>
      <c r="AB83" s="448">
        <v>1</v>
      </c>
      <c r="AC83" s="448">
        <v>10</v>
      </c>
      <c r="AD83" s="448">
        <v>30</v>
      </c>
      <c r="AE83" s="448">
        <v>10</v>
      </c>
      <c r="AF83" s="448"/>
      <c r="AG83" s="448"/>
      <c r="AH83" s="448"/>
      <c r="AI83" s="448"/>
      <c r="AJ83" s="448"/>
      <c r="AK83" s="508"/>
    </row>
    <row r="84" spans="1:37" s="239" customFormat="1" ht="93" x14ac:dyDescent="0.25">
      <c r="A84" s="448">
        <v>72</v>
      </c>
      <c r="B84" s="446" t="s">
        <v>1931</v>
      </c>
      <c r="C84" s="458" t="s">
        <v>3810</v>
      </c>
      <c r="D84" s="448"/>
      <c r="E84" s="448">
        <v>3</v>
      </c>
      <c r="F84" s="448">
        <v>1</v>
      </c>
      <c r="G84" s="448"/>
      <c r="H84" s="448"/>
      <c r="I84" s="448"/>
      <c r="J84" s="448"/>
      <c r="K84" s="448"/>
      <c r="L84" s="448"/>
      <c r="M84" s="448">
        <v>1</v>
      </c>
      <c r="N84" s="448"/>
      <c r="O84" s="448"/>
      <c r="P84" s="448"/>
      <c r="Q84" s="448"/>
      <c r="R84" s="448"/>
      <c r="S84" s="448"/>
      <c r="T84" s="448"/>
      <c r="U84" s="448"/>
      <c r="V84" s="448"/>
      <c r="W84" s="448"/>
      <c r="X84" s="448"/>
      <c r="Y84" s="448"/>
      <c r="Z84" s="448">
        <v>1</v>
      </c>
      <c r="AA84" s="448"/>
      <c r="AB84" s="448"/>
      <c r="AC84" s="448">
        <v>5</v>
      </c>
      <c r="AD84" s="448"/>
      <c r="AE84" s="448">
        <v>3</v>
      </c>
      <c r="AF84" s="448"/>
      <c r="AG84" s="448"/>
      <c r="AH84" s="448"/>
      <c r="AI84" s="448"/>
      <c r="AJ84" s="448"/>
      <c r="AK84" s="508"/>
    </row>
    <row r="85" spans="1:37" s="239" customFormat="1" ht="69.75" x14ac:dyDescent="0.25">
      <c r="A85" s="448">
        <v>73</v>
      </c>
      <c r="B85" s="446" t="s">
        <v>3719</v>
      </c>
      <c r="C85" s="458" t="s">
        <v>3811</v>
      </c>
      <c r="D85" s="448"/>
      <c r="E85" s="448">
        <v>5</v>
      </c>
      <c r="F85" s="448">
        <v>1</v>
      </c>
      <c r="G85" s="448"/>
      <c r="H85" s="448"/>
      <c r="I85" s="448"/>
      <c r="J85" s="448"/>
      <c r="K85" s="448"/>
      <c r="L85" s="448"/>
      <c r="M85" s="448"/>
      <c r="N85" s="448"/>
      <c r="O85" s="448"/>
      <c r="P85" s="448"/>
      <c r="Q85" s="448"/>
      <c r="R85" s="448"/>
      <c r="S85" s="448"/>
      <c r="T85" s="448"/>
      <c r="U85" s="448"/>
      <c r="V85" s="448"/>
      <c r="W85" s="448"/>
      <c r="X85" s="448"/>
      <c r="Y85" s="448"/>
      <c r="Z85" s="448"/>
      <c r="AA85" s="448"/>
      <c r="AB85" s="448"/>
      <c r="AC85" s="448">
        <v>2</v>
      </c>
      <c r="AD85" s="448">
        <v>10</v>
      </c>
      <c r="AE85" s="448">
        <v>1</v>
      </c>
      <c r="AF85" s="448"/>
      <c r="AG85" s="448"/>
      <c r="AH85" s="448"/>
      <c r="AI85" s="448"/>
      <c r="AJ85" s="448"/>
      <c r="AK85" s="508"/>
    </row>
    <row r="86" spans="1:37" s="92" customFormat="1" ht="22.5" x14ac:dyDescent="0.25">
      <c r="A86" s="918"/>
      <c r="B86" s="918"/>
      <c r="C86" s="457" t="s">
        <v>97</v>
      </c>
      <c r="D86" s="456"/>
      <c r="E86" s="456">
        <f t="shared" ref="E86:AK86" si="4">SUM(E66:E85)</f>
        <v>115</v>
      </c>
      <c r="F86" s="456">
        <f t="shared" si="4"/>
        <v>20</v>
      </c>
      <c r="G86" s="456">
        <f t="shared" si="4"/>
        <v>0</v>
      </c>
      <c r="H86" s="456">
        <f t="shared" si="4"/>
        <v>0</v>
      </c>
      <c r="I86" s="456">
        <f t="shared" si="4"/>
        <v>13</v>
      </c>
      <c r="J86" s="456">
        <f t="shared" si="4"/>
        <v>6</v>
      </c>
      <c r="K86" s="456">
        <f t="shared" si="4"/>
        <v>0</v>
      </c>
      <c r="L86" s="456">
        <f t="shared" si="4"/>
        <v>20</v>
      </c>
      <c r="M86" s="456">
        <f t="shared" si="4"/>
        <v>40</v>
      </c>
      <c r="N86" s="456">
        <f t="shared" si="4"/>
        <v>16</v>
      </c>
      <c r="O86" s="456">
        <f t="shared" si="4"/>
        <v>0</v>
      </c>
      <c r="P86" s="456">
        <f t="shared" si="4"/>
        <v>49</v>
      </c>
      <c r="Q86" s="456">
        <f t="shared" si="4"/>
        <v>0</v>
      </c>
      <c r="R86" s="456">
        <f t="shared" si="4"/>
        <v>0</v>
      </c>
      <c r="S86" s="456">
        <f t="shared" si="4"/>
        <v>8</v>
      </c>
      <c r="T86" s="456">
        <f t="shared" si="4"/>
        <v>20</v>
      </c>
      <c r="U86" s="456">
        <f t="shared" si="4"/>
        <v>1</v>
      </c>
      <c r="V86" s="456">
        <f t="shared" si="4"/>
        <v>6</v>
      </c>
      <c r="W86" s="456">
        <f t="shared" si="4"/>
        <v>0</v>
      </c>
      <c r="X86" s="456">
        <f t="shared" si="4"/>
        <v>6</v>
      </c>
      <c r="Y86" s="456">
        <f t="shared" si="4"/>
        <v>0</v>
      </c>
      <c r="Z86" s="456">
        <f t="shared" si="4"/>
        <v>19</v>
      </c>
      <c r="AA86" s="456">
        <f t="shared" si="4"/>
        <v>0</v>
      </c>
      <c r="AB86" s="456">
        <f t="shared" si="4"/>
        <v>15</v>
      </c>
      <c r="AC86" s="456">
        <f t="shared" si="4"/>
        <v>145</v>
      </c>
      <c r="AD86" s="456">
        <f t="shared" si="4"/>
        <v>305</v>
      </c>
      <c r="AE86" s="456">
        <f t="shared" si="4"/>
        <v>130</v>
      </c>
      <c r="AF86" s="456">
        <f t="shared" si="4"/>
        <v>26</v>
      </c>
      <c r="AG86" s="456">
        <f t="shared" si="4"/>
        <v>0</v>
      </c>
      <c r="AH86" s="456">
        <f t="shared" si="4"/>
        <v>0</v>
      </c>
      <c r="AI86" s="456">
        <f t="shared" si="4"/>
        <v>0</v>
      </c>
      <c r="AJ86" s="456">
        <f t="shared" si="4"/>
        <v>0</v>
      </c>
      <c r="AK86" s="507">
        <f t="shared" si="4"/>
        <v>0</v>
      </c>
    </row>
    <row r="87" spans="1:37" s="239" customFormat="1" ht="23.25" x14ac:dyDescent="0.25">
      <c r="A87" s="919"/>
      <c r="B87" s="919"/>
      <c r="C87" s="458" t="s">
        <v>3978</v>
      </c>
      <c r="D87" s="448">
        <v>0</v>
      </c>
      <c r="E87" s="448">
        <v>0</v>
      </c>
      <c r="F87" s="448">
        <v>0</v>
      </c>
      <c r="G87" s="448">
        <v>0</v>
      </c>
      <c r="H87" s="448">
        <v>0</v>
      </c>
      <c r="I87" s="448">
        <v>0</v>
      </c>
      <c r="J87" s="448">
        <v>0</v>
      </c>
      <c r="K87" s="448">
        <v>0</v>
      </c>
      <c r="L87" s="448">
        <v>0</v>
      </c>
      <c r="M87" s="448">
        <v>0</v>
      </c>
      <c r="N87" s="448">
        <v>0</v>
      </c>
      <c r="O87" s="448">
        <v>0</v>
      </c>
      <c r="P87" s="448">
        <v>0</v>
      </c>
      <c r="Q87" s="448">
        <v>0</v>
      </c>
      <c r="R87" s="448">
        <v>0</v>
      </c>
      <c r="S87" s="448">
        <v>0</v>
      </c>
      <c r="T87" s="448">
        <v>0</v>
      </c>
      <c r="U87" s="448">
        <v>0</v>
      </c>
      <c r="V87" s="448">
        <v>0</v>
      </c>
      <c r="W87" s="448">
        <v>0</v>
      </c>
      <c r="X87" s="448">
        <v>0</v>
      </c>
      <c r="Y87" s="448">
        <v>0</v>
      </c>
      <c r="Z87" s="448">
        <v>0</v>
      </c>
      <c r="AA87" s="448">
        <v>0</v>
      </c>
      <c r="AB87" s="448">
        <v>0</v>
      </c>
      <c r="AC87" s="448">
        <v>0</v>
      </c>
      <c r="AD87" s="448">
        <v>0</v>
      </c>
      <c r="AE87" s="448">
        <v>0</v>
      </c>
      <c r="AF87" s="448">
        <v>0</v>
      </c>
      <c r="AG87" s="448">
        <v>0</v>
      </c>
      <c r="AH87" s="448">
        <v>0</v>
      </c>
      <c r="AI87" s="448">
        <v>0</v>
      </c>
      <c r="AJ87" s="448">
        <v>0</v>
      </c>
      <c r="AK87" s="508">
        <v>0</v>
      </c>
    </row>
    <row r="88" spans="1:37" s="92" customFormat="1" ht="22.5" x14ac:dyDescent="0.25">
      <c r="A88" s="920"/>
      <c r="B88" s="920"/>
      <c r="C88" s="457" t="s">
        <v>542</v>
      </c>
      <c r="D88" s="456">
        <f>D87+D86</f>
        <v>0</v>
      </c>
      <c r="E88" s="456">
        <f t="shared" ref="E88:AK88" si="5">E87+E86</f>
        <v>115</v>
      </c>
      <c r="F88" s="456">
        <f t="shared" si="5"/>
        <v>20</v>
      </c>
      <c r="G88" s="456">
        <f t="shared" si="5"/>
        <v>0</v>
      </c>
      <c r="H88" s="456">
        <f t="shared" si="5"/>
        <v>0</v>
      </c>
      <c r="I88" s="456">
        <f t="shared" si="5"/>
        <v>13</v>
      </c>
      <c r="J88" s="456">
        <f t="shared" si="5"/>
        <v>6</v>
      </c>
      <c r="K88" s="456">
        <f t="shared" si="5"/>
        <v>0</v>
      </c>
      <c r="L88" s="456">
        <f t="shared" si="5"/>
        <v>20</v>
      </c>
      <c r="M88" s="456">
        <f t="shared" si="5"/>
        <v>40</v>
      </c>
      <c r="N88" s="456">
        <f t="shared" si="5"/>
        <v>16</v>
      </c>
      <c r="O88" s="456">
        <f t="shared" si="5"/>
        <v>0</v>
      </c>
      <c r="P88" s="456">
        <f t="shared" si="5"/>
        <v>49</v>
      </c>
      <c r="Q88" s="456">
        <f t="shared" si="5"/>
        <v>0</v>
      </c>
      <c r="R88" s="456">
        <f t="shared" si="5"/>
        <v>0</v>
      </c>
      <c r="S88" s="456">
        <f t="shared" si="5"/>
        <v>8</v>
      </c>
      <c r="T88" s="456">
        <f t="shared" si="5"/>
        <v>20</v>
      </c>
      <c r="U88" s="456">
        <f t="shared" si="5"/>
        <v>1</v>
      </c>
      <c r="V88" s="456">
        <f t="shared" si="5"/>
        <v>6</v>
      </c>
      <c r="W88" s="456">
        <f t="shared" si="5"/>
        <v>0</v>
      </c>
      <c r="X88" s="456">
        <f t="shared" si="5"/>
        <v>6</v>
      </c>
      <c r="Y88" s="456">
        <f t="shared" si="5"/>
        <v>0</v>
      </c>
      <c r="Z88" s="456">
        <f t="shared" si="5"/>
        <v>19</v>
      </c>
      <c r="AA88" s="456">
        <f t="shared" si="5"/>
        <v>0</v>
      </c>
      <c r="AB88" s="456">
        <f t="shared" si="5"/>
        <v>15</v>
      </c>
      <c r="AC88" s="456">
        <f t="shared" si="5"/>
        <v>145</v>
      </c>
      <c r="AD88" s="456">
        <f t="shared" si="5"/>
        <v>305</v>
      </c>
      <c r="AE88" s="456">
        <f t="shared" si="5"/>
        <v>130</v>
      </c>
      <c r="AF88" s="456">
        <f t="shared" si="5"/>
        <v>26</v>
      </c>
      <c r="AG88" s="456">
        <f t="shared" si="5"/>
        <v>0</v>
      </c>
      <c r="AH88" s="456">
        <f t="shared" si="5"/>
        <v>0</v>
      </c>
      <c r="AI88" s="456">
        <f t="shared" si="5"/>
        <v>0</v>
      </c>
      <c r="AJ88" s="456">
        <f t="shared" si="5"/>
        <v>0</v>
      </c>
      <c r="AK88" s="507">
        <f t="shared" si="5"/>
        <v>0</v>
      </c>
    </row>
    <row r="89" spans="1:37" s="90" customFormat="1" ht="69.75" x14ac:dyDescent="0.25">
      <c r="A89" s="448">
        <v>74</v>
      </c>
      <c r="B89" s="446" t="s">
        <v>3542</v>
      </c>
      <c r="C89" s="458" t="s">
        <v>3998</v>
      </c>
      <c r="D89" s="448"/>
      <c r="E89" s="448">
        <v>5</v>
      </c>
      <c r="F89" s="448">
        <v>1</v>
      </c>
      <c r="G89" s="448"/>
      <c r="H89" s="448"/>
      <c r="I89" s="448"/>
      <c r="J89" s="448">
        <v>1</v>
      </c>
      <c r="K89" s="448"/>
      <c r="L89" s="448">
        <v>1</v>
      </c>
      <c r="M89" s="448">
        <v>2</v>
      </c>
      <c r="N89" s="448">
        <v>1</v>
      </c>
      <c r="O89" s="448"/>
      <c r="P89" s="448">
        <v>1</v>
      </c>
      <c r="Q89" s="448"/>
      <c r="R89" s="448"/>
      <c r="S89" s="448">
        <v>1</v>
      </c>
      <c r="T89" s="448"/>
      <c r="U89" s="448"/>
      <c r="V89" s="448"/>
      <c r="W89" s="448"/>
      <c r="X89" s="448"/>
      <c r="Y89" s="448"/>
      <c r="Z89" s="448">
        <v>2</v>
      </c>
      <c r="AA89" s="448"/>
      <c r="AB89" s="448"/>
      <c r="AC89" s="448">
        <v>5</v>
      </c>
      <c r="AD89" s="448">
        <v>5</v>
      </c>
      <c r="AE89" s="448"/>
      <c r="AF89" s="448"/>
      <c r="AG89" s="448"/>
      <c r="AH89" s="448"/>
      <c r="AI89" s="448"/>
      <c r="AJ89" s="448"/>
      <c r="AK89" s="508"/>
    </row>
    <row r="90" spans="1:37" s="90" customFormat="1" ht="116.25" x14ac:dyDescent="0.25">
      <c r="A90" s="448">
        <v>75</v>
      </c>
      <c r="B90" s="446" t="s">
        <v>3543</v>
      </c>
      <c r="C90" s="458" t="s">
        <v>3999</v>
      </c>
      <c r="D90" s="448"/>
      <c r="E90" s="448">
        <v>5</v>
      </c>
      <c r="F90" s="448">
        <v>1</v>
      </c>
      <c r="G90" s="448"/>
      <c r="H90" s="448"/>
      <c r="I90" s="448"/>
      <c r="J90" s="448">
        <v>1</v>
      </c>
      <c r="K90" s="448"/>
      <c r="L90" s="448">
        <v>1</v>
      </c>
      <c r="M90" s="448">
        <v>1</v>
      </c>
      <c r="N90" s="448">
        <v>1</v>
      </c>
      <c r="O90" s="448"/>
      <c r="P90" s="448">
        <v>1</v>
      </c>
      <c r="Q90" s="448"/>
      <c r="R90" s="448"/>
      <c r="S90" s="448">
        <v>1</v>
      </c>
      <c r="T90" s="448">
        <v>1</v>
      </c>
      <c r="U90" s="448"/>
      <c r="V90" s="448"/>
      <c r="W90" s="448"/>
      <c r="X90" s="448"/>
      <c r="Y90" s="448"/>
      <c r="Z90" s="448">
        <v>2</v>
      </c>
      <c r="AA90" s="448"/>
      <c r="AB90" s="448">
        <v>1</v>
      </c>
      <c r="AC90" s="448">
        <v>9</v>
      </c>
      <c r="AD90" s="448">
        <v>8</v>
      </c>
      <c r="AE90" s="448"/>
      <c r="AF90" s="448">
        <v>2</v>
      </c>
      <c r="AG90" s="448"/>
      <c r="AH90" s="448"/>
      <c r="AI90" s="448"/>
      <c r="AJ90" s="448"/>
      <c r="AK90" s="508"/>
    </row>
    <row r="91" spans="1:37" s="92" customFormat="1" ht="22.5" x14ac:dyDescent="0.25">
      <c r="A91" s="918"/>
      <c r="B91" s="918"/>
      <c r="C91" s="457" t="s">
        <v>97</v>
      </c>
      <c r="D91" s="456"/>
      <c r="E91" s="456">
        <f>SUM(E89:E90)</f>
        <v>10</v>
      </c>
      <c r="F91" s="456">
        <f t="shared" ref="F91:AK91" si="6">SUM(F89:F90)</f>
        <v>2</v>
      </c>
      <c r="G91" s="456">
        <f t="shared" si="6"/>
        <v>0</v>
      </c>
      <c r="H91" s="456">
        <f t="shared" si="6"/>
        <v>0</v>
      </c>
      <c r="I91" s="456">
        <f t="shared" si="6"/>
        <v>0</v>
      </c>
      <c r="J91" s="456">
        <f t="shared" si="6"/>
        <v>2</v>
      </c>
      <c r="K91" s="456">
        <f t="shared" si="6"/>
        <v>0</v>
      </c>
      <c r="L91" s="456">
        <f t="shared" si="6"/>
        <v>2</v>
      </c>
      <c r="M91" s="456">
        <f t="shared" si="6"/>
        <v>3</v>
      </c>
      <c r="N91" s="456">
        <f t="shared" si="6"/>
        <v>2</v>
      </c>
      <c r="O91" s="456">
        <f t="shared" si="6"/>
        <v>0</v>
      </c>
      <c r="P91" s="456">
        <f t="shared" si="6"/>
        <v>2</v>
      </c>
      <c r="Q91" s="456">
        <f t="shared" si="6"/>
        <v>0</v>
      </c>
      <c r="R91" s="456">
        <f t="shared" si="6"/>
        <v>0</v>
      </c>
      <c r="S91" s="456">
        <f t="shared" si="6"/>
        <v>2</v>
      </c>
      <c r="T91" s="456">
        <f t="shared" si="6"/>
        <v>1</v>
      </c>
      <c r="U91" s="456">
        <f t="shared" si="6"/>
        <v>0</v>
      </c>
      <c r="V91" s="456">
        <f t="shared" si="6"/>
        <v>0</v>
      </c>
      <c r="W91" s="456">
        <f t="shared" si="6"/>
        <v>0</v>
      </c>
      <c r="X91" s="456">
        <f t="shared" si="6"/>
        <v>0</v>
      </c>
      <c r="Y91" s="456">
        <f t="shared" si="6"/>
        <v>0</v>
      </c>
      <c r="Z91" s="456">
        <f t="shared" si="6"/>
        <v>4</v>
      </c>
      <c r="AA91" s="456">
        <f t="shared" si="6"/>
        <v>0</v>
      </c>
      <c r="AB91" s="456">
        <f t="shared" si="6"/>
        <v>1</v>
      </c>
      <c r="AC91" s="456">
        <f t="shared" si="6"/>
        <v>14</v>
      </c>
      <c r="AD91" s="456">
        <f t="shared" si="6"/>
        <v>13</v>
      </c>
      <c r="AE91" s="456">
        <f t="shared" si="6"/>
        <v>0</v>
      </c>
      <c r="AF91" s="456">
        <f t="shared" si="6"/>
        <v>2</v>
      </c>
      <c r="AG91" s="456">
        <f t="shared" si="6"/>
        <v>0</v>
      </c>
      <c r="AH91" s="456">
        <f t="shared" si="6"/>
        <v>0</v>
      </c>
      <c r="AI91" s="456">
        <f t="shared" si="6"/>
        <v>0</v>
      </c>
      <c r="AJ91" s="456">
        <f t="shared" si="6"/>
        <v>0</v>
      </c>
      <c r="AK91" s="507">
        <f t="shared" si="6"/>
        <v>0</v>
      </c>
    </row>
    <row r="92" spans="1:37" s="90" customFormat="1" ht="23.25" x14ac:dyDescent="0.25">
      <c r="A92" s="919"/>
      <c r="B92" s="919"/>
      <c r="C92" s="458" t="s">
        <v>3978</v>
      </c>
      <c r="D92" s="448">
        <v>0</v>
      </c>
      <c r="E92" s="448">
        <v>0</v>
      </c>
      <c r="F92" s="448">
        <v>0</v>
      </c>
      <c r="G92" s="448">
        <v>0</v>
      </c>
      <c r="H92" s="448">
        <v>0</v>
      </c>
      <c r="I92" s="448">
        <v>0</v>
      </c>
      <c r="J92" s="448">
        <v>0</v>
      </c>
      <c r="K92" s="448">
        <v>0</v>
      </c>
      <c r="L92" s="448">
        <v>0</v>
      </c>
      <c r="M92" s="448">
        <v>0</v>
      </c>
      <c r="N92" s="448">
        <v>0</v>
      </c>
      <c r="O92" s="448">
        <v>0</v>
      </c>
      <c r="P92" s="448">
        <v>0</v>
      </c>
      <c r="Q92" s="448">
        <v>0</v>
      </c>
      <c r="R92" s="448">
        <v>0</v>
      </c>
      <c r="S92" s="448">
        <v>0</v>
      </c>
      <c r="T92" s="448">
        <v>0</v>
      </c>
      <c r="U92" s="448">
        <v>0</v>
      </c>
      <c r="V92" s="448">
        <v>0</v>
      </c>
      <c r="W92" s="448">
        <v>0</v>
      </c>
      <c r="X92" s="448">
        <v>0</v>
      </c>
      <c r="Y92" s="448">
        <v>0</v>
      </c>
      <c r="Z92" s="448">
        <v>0</v>
      </c>
      <c r="AA92" s="448">
        <v>0</v>
      </c>
      <c r="AB92" s="448">
        <v>0</v>
      </c>
      <c r="AC92" s="448">
        <v>0</v>
      </c>
      <c r="AD92" s="448">
        <v>0</v>
      </c>
      <c r="AE92" s="448">
        <v>0</v>
      </c>
      <c r="AF92" s="448">
        <v>0</v>
      </c>
      <c r="AG92" s="448">
        <v>0</v>
      </c>
      <c r="AH92" s="448">
        <v>0</v>
      </c>
      <c r="AI92" s="448">
        <v>0</v>
      </c>
      <c r="AJ92" s="448">
        <v>0</v>
      </c>
      <c r="AK92" s="508">
        <v>0</v>
      </c>
    </row>
    <row r="93" spans="1:37" s="92" customFormat="1" ht="22.5" x14ac:dyDescent="0.25">
      <c r="A93" s="920"/>
      <c r="B93" s="920"/>
      <c r="C93" s="457" t="s">
        <v>542</v>
      </c>
      <c r="D93" s="456">
        <f>D92+D91</f>
        <v>0</v>
      </c>
      <c r="E93" s="456">
        <f t="shared" ref="E93:AK93" si="7">E92+E91</f>
        <v>10</v>
      </c>
      <c r="F93" s="456">
        <f t="shared" si="7"/>
        <v>2</v>
      </c>
      <c r="G93" s="456">
        <f t="shared" si="7"/>
        <v>0</v>
      </c>
      <c r="H93" s="456">
        <f t="shared" si="7"/>
        <v>0</v>
      </c>
      <c r="I93" s="456">
        <f t="shared" si="7"/>
        <v>0</v>
      </c>
      <c r="J93" s="456">
        <f t="shared" si="7"/>
        <v>2</v>
      </c>
      <c r="K93" s="456">
        <f t="shared" si="7"/>
        <v>0</v>
      </c>
      <c r="L93" s="456">
        <f t="shared" si="7"/>
        <v>2</v>
      </c>
      <c r="M93" s="456">
        <f t="shared" si="7"/>
        <v>3</v>
      </c>
      <c r="N93" s="456">
        <f t="shared" si="7"/>
        <v>2</v>
      </c>
      <c r="O93" s="456">
        <f t="shared" si="7"/>
        <v>0</v>
      </c>
      <c r="P93" s="456">
        <f t="shared" si="7"/>
        <v>2</v>
      </c>
      <c r="Q93" s="456">
        <f t="shared" si="7"/>
        <v>0</v>
      </c>
      <c r="R93" s="456">
        <f t="shared" si="7"/>
        <v>0</v>
      </c>
      <c r="S93" s="456">
        <f t="shared" si="7"/>
        <v>2</v>
      </c>
      <c r="T93" s="456">
        <f t="shared" si="7"/>
        <v>1</v>
      </c>
      <c r="U93" s="456">
        <f t="shared" si="7"/>
        <v>0</v>
      </c>
      <c r="V93" s="456">
        <f t="shared" si="7"/>
        <v>0</v>
      </c>
      <c r="W93" s="456">
        <f t="shared" si="7"/>
        <v>0</v>
      </c>
      <c r="X93" s="456">
        <f t="shared" si="7"/>
        <v>0</v>
      </c>
      <c r="Y93" s="456">
        <f t="shared" si="7"/>
        <v>0</v>
      </c>
      <c r="Z93" s="456">
        <f t="shared" si="7"/>
        <v>4</v>
      </c>
      <c r="AA93" s="456">
        <f t="shared" si="7"/>
        <v>0</v>
      </c>
      <c r="AB93" s="456">
        <f t="shared" si="7"/>
        <v>1</v>
      </c>
      <c r="AC93" s="456">
        <f t="shared" si="7"/>
        <v>14</v>
      </c>
      <c r="AD93" s="456">
        <f t="shared" si="7"/>
        <v>13</v>
      </c>
      <c r="AE93" s="456">
        <f t="shared" si="7"/>
        <v>0</v>
      </c>
      <c r="AF93" s="456">
        <f t="shared" si="7"/>
        <v>2</v>
      </c>
      <c r="AG93" s="456">
        <f t="shared" si="7"/>
        <v>0</v>
      </c>
      <c r="AH93" s="456">
        <f t="shared" si="7"/>
        <v>0</v>
      </c>
      <c r="AI93" s="456">
        <f t="shared" si="7"/>
        <v>0</v>
      </c>
      <c r="AJ93" s="456">
        <f t="shared" si="7"/>
        <v>0</v>
      </c>
      <c r="AK93" s="507">
        <f t="shared" si="7"/>
        <v>0</v>
      </c>
    </row>
    <row r="94" spans="1:37" s="90" customFormat="1" ht="93" x14ac:dyDescent="0.25">
      <c r="A94" s="448">
        <v>76</v>
      </c>
      <c r="B94" s="446" t="s">
        <v>3544</v>
      </c>
      <c r="C94" s="458" t="s">
        <v>3813</v>
      </c>
      <c r="D94" s="448"/>
      <c r="E94" s="448">
        <v>12</v>
      </c>
      <c r="F94" s="448">
        <v>1</v>
      </c>
      <c r="G94" s="448">
        <v>1</v>
      </c>
      <c r="H94" s="448"/>
      <c r="I94" s="448">
        <v>1</v>
      </c>
      <c r="J94" s="448">
        <v>1</v>
      </c>
      <c r="K94" s="448"/>
      <c r="L94" s="448">
        <v>2</v>
      </c>
      <c r="M94" s="448">
        <v>2</v>
      </c>
      <c r="N94" s="448">
        <v>1</v>
      </c>
      <c r="O94" s="448"/>
      <c r="P94" s="448">
        <v>5</v>
      </c>
      <c r="Q94" s="448"/>
      <c r="R94" s="448"/>
      <c r="S94" s="448">
        <v>1</v>
      </c>
      <c r="T94" s="448"/>
      <c r="U94" s="448">
        <v>1</v>
      </c>
      <c r="V94" s="448"/>
      <c r="W94" s="448"/>
      <c r="X94" s="448"/>
      <c r="Y94" s="448"/>
      <c r="Z94" s="448"/>
      <c r="AA94" s="448"/>
      <c r="AB94" s="448">
        <v>1</v>
      </c>
      <c r="AC94" s="448">
        <v>10</v>
      </c>
      <c r="AD94" s="448">
        <v>30</v>
      </c>
      <c r="AE94" s="448">
        <v>10</v>
      </c>
      <c r="AF94" s="448"/>
      <c r="AG94" s="448">
        <v>1</v>
      </c>
      <c r="AH94" s="448"/>
      <c r="AI94" s="448"/>
      <c r="AJ94" s="448"/>
      <c r="AK94" s="508"/>
    </row>
    <row r="95" spans="1:37" s="90" customFormat="1" ht="69.75" x14ac:dyDescent="0.25">
      <c r="A95" s="448">
        <v>77</v>
      </c>
      <c r="B95" s="446" t="s">
        <v>4000</v>
      </c>
      <c r="C95" s="458" t="s">
        <v>3814</v>
      </c>
      <c r="D95" s="448"/>
      <c r="E95" s="448">
        <v>5</v>
      </c>
      <c r="F95" s="448">
        <v>1</v>
      </c>
      <c r="G95" s="448">
        <v>1</v>
      </c>
      <c r="H95" s="448"/>
      <c r="I95" s="448">
        <v>1</v>
      </c>
      <c r="J95" s="448">
        <v>1</v>
      </c>
      <c r="K95" s="448"/>
      <c r="L95" s="448">
        <v>2</v>
      </c>
      <c r="M95" s="448">
        <v>2</v>
      </c>
      <c r="N95" s="448">
        <v>2</v>
      </c>
      <c r="O95" s="448"/>
      <c r="P95" s="448">
        <v>2</v>
      </c>
      <c r="Q95" s="448"/>
      <c r="R95" s="448"/>
      <c r="S95" s="448">
        <v>1</v>
      </c>
      <c r="T95" s="448">
        <v>1</v>
      </c>
      <c r="U95" s="448"/>
      <c r="V95" s="448"/>
      <c r="W95" s="448"/>
      <c r="X95" s="448"/>
      <c r="Y95" s="448"/>
      <c r="Z95" s="448">
        <v>1</v>
      </c>
      <c r="AA95" s="448"/>
      <c r="AB95" s="448">
        <v>1</v>
      </c>
      <c r="AC95" s="448">
        <v>7</v>
      </c>
      <c r="AD95" s="448">
        <v>10</v>
      </c>
      <c r="AE95" s="448">
        <v>3</v>
      </c>
      <c r="AF95" s="448">
        <v>2</v>
      </c>
      <c r="AG95" s="448"/>
      <c r="AH95" s="448"/>
      <c r="AI95" s="448"/>
      <c r="AJ95" s="448"/>
      <c r="AK95" s="508"/>
    </row>
    <row r="96" spans="1:37" s="90" customFormat="1" ht="93" x14ac:dyDescent="0.25">
      <c r="A96" s="448">
        <v>78</v>
      </c>
      <c r="B96" s="446" t="s">
        <v>3545</v>
      </c>
      <c r="C96" s="458" t="s">
        <v>3815</v>
      </c>
      <c r="D96" s="448"/>
      <c r="E96" s="448">
        <v>15</v>
      </c>
      <c r="F96" s="448">
        <v>1</v>
      </c>
      <c r="G96" s="448">
        <v>1</v>
      </c>
      <c r="H96" s="448"/>
      <c r="I96" s="448">
        <v>1</v>
      </c>
      <c r="J96" s="448">
        <v>1</v>
      </c>
      <c r="K96" s="448"/>
      <c r="L96" s="448">
        <v>2</v>
      </c>
      <c r="M96" s="448">
        <v>4</v>
      </c>
      <c r="N96" s="448">
        <v>2</v>
      </c>
      <c r="O96" s="448"/>
      <c r="P96" s="448">
        <v>5</v>
      </c>
      <c r="Q96" s="448"/>
      <c r="R96" s="448"/>
      <c r="S96" s="448">
        <v>1</v>
      </c>
      <c r="T96" s="448">
        <v>1</v>
      </c>
      <c r="U96" s="448"/>
      <c r="V96" s="448"/>
      <c r="W96" s="448"/>
      <c r="X96" s="448"/>
      <c r="Y96" s="448"/>
      <c r="Z96" s="448">
        <v>2</v>
      </c>
      <c r="AA96" s="448"/>
      <c r="AB96" s="448">
        <v>1</v>
      </c>
      <c r="AC96" s="448">
        <v>15</v>
      </c>
      <c r="AD96" s="448">
        <v>10</v>
      </c>
      <c r="AE96" s="448">
        <v>20</v>
      </c>
      <c r="AF96" s="448">
        <v>2</v>
      </c>
      <c r="AG96" s="448"/>
      <c r="AH96" s="448"/>
      <c r="AI96" s="448"/>
      <c r="AJ96" s="448"/>
      <c r="AK96" s="508"/>
    </row>
    <row r="97" spans="1:37" s="90" customFormat="1" ht="69.75" x14ac:dyDescent="0.25">
      <c r="A97" s="448">
        <v>79</v>
      </c>
      <c r="B97" s="446" t="s">
        <v>3546</v>
      </c>
      <c r="C97" s="458" t="s">
        <v>4001</v>
      </c>
      <c r="D97" s="448"/>
      <c r="E97" s="448">
        <v>5</v>
      </c>
      <c r="F97" s="448">
        <v>1</v>
      </c>
      <c r="G97" s="448">
        <v>1</v>
      </c>
      <c r="H97" s="448"/>
      <c r="I97" s="448">
        <v>1</v>
      </c>
      <c r="J97" s="448"/>
      <c r="K97" s="448"/>
      <c r="L97" s="448">
        <v>2</v>
      </c>
      <c r="M97" s="448">
        <v>2</v>
      </c>
      <c r="N97" s="448">
        <v>1</v>
      </c>
      <c r="O97" s="448"/>
      <c r="P97" s="448">
        <v>5</v>
      </c>
      <c r="Q97" s="448"/>
      <c r="R97" s="448"/>
      <c r="S97" s="448"/>
      <c r="T97" s="448">
        <v>2</v>
      </c>
      <c r="U97" s="448"/>
      <c r="V97" s="448"/>
      <c r="W97" s="448">
        <v>1</v>
      </c>
      <c r="X97" s="448"/>
      <c r="Y97" s="448"/>
      <c r="Z97" s="448"/>
      <c r="AA97" s="448"/>
      <c r="AB97" s="448">
        <v>1</v>
      </c>
      <c r="AC97" s="448">
        <v>10</v>
      </c>
      <c r="AD97" s="448">
        <v>30</v>
      </c>
      <c r="AE97" s="448">
        <v>10</v>
      </c>
      <c r="AF97" s="448">
        <v>2</v>
      </c>
      <c r="AG97" s="448"/>
      <c r="AH97" s="448"/>
      <c r="AI97" s="448"/>
      <c r="AJ97" s="448"/>
      <c r="AK97" s="508"/>
    </row>
    <row r="98" spans="1:37" s="90" customFormat="1" ht="69.75" x14ac:dyDescent="0.25">
      <c r="A98" s="448">
        <v>80</v>
      </c>
      <c r="B98" s="446" t="s">
        <v>4014</v>
      </c>
      <c r="C98" s="458" t="s">
        <v>4002</v>
      </c>
      <c r="D98" s="448"/>
      <c r="E98" s="448">
        <v>6</v>
      </c>
      <c r="F98" s="448">
        <v>1</v>
      </c>
      <c r="G98" s="448">
        <v>1</v>
      </c>
      <c r="H98" s="448"/>
      <c r="I98" s="448">
        <v>2</v>
      </c>
      <c r="J98" s="448">
        <v>1</v>
      </c>
      <c r="K98" s="448"/>
      <c r="L98" s="448">
        <v>1</v>
      </c>
      <c r="M98" s="448">
        <v>2</v>
      </c>
      <c r="N98" s="448"/>
      <c r="O98" s="448"/>
      <c r="P98" s="448"/>
      <c r="Q98" s="448"/>
      <c r="R98" s="448"/>
      <c r="S98" s="448">
        <v>1</v>
      </c>
      <c r="T98" s="448">
        <v>1</v>
      </c>
      <c r="U98" s="448"/>
      <c r="V98" s="448"/>
      <c r="W98" s="448">
        <v>1</v>
      </c>
      <c r="X98" s="448"/>
      <c r="Y98" s="448"/>
      <c r="Z98" s="448"/>
      <c r="AA98" s="448"/>
      <c r="AB98" s="448">
        <v>1</v>
      </c>
      <c r="AC98" s="448">
        <v>6</v>
      </c>
      <c r="AD98" s="448">
        <v>10</v>
      </c>
      <c r="AE98" s="448">
        <v>5</v>
      </c>
      <c r="AF98" s="448"/>
      <c r="AG98" s="448"/>
      <c r="AH98" s="448"/>
      <c r="AI98" s="448"/>
      <c r="AJ98" s="448"/>
      <c r="AK98" s="508"/>
    </row>
    <row r="99" spans="1:37" s="90" customFormat="1" ht="69.75" x14ac:dyDescent="0.25">
      <c r="A99" s="448">
        <v>81</v>
      </c>
      <c r="B99" s="446" t="s">
        <v>3547</v>
      </c>
      <c r="C99" s="458" t="s">
        <v>4003</v>
      </c>
      <c r="D99" s="448"/>
      <c r="E99" s="448">
        <v>10</v>
      </c>
      <c r="F99" s="448">
        <v>1</v>
      </c>
      <c r="G99" s="448">
        <v>1</v>
      </c>
      <c r="H99" s="448"/>
      <c r="I99" s="448">
        <v>1</v>
      </c>
      <c r="J99" s="448">
        <v>1</v>
      </c>
      <c r="K99" s="448"/>
      <c r="L99" s="448">
        <v>2</v>
      </c>
      <c r="M99" s="448">
        <v>3</v>
      </c>
      <c r="N99" s="448">
        <v>2</v>
      </c>
      <c r="O99" s="448"/>
      <c r="P99" s="448"/>
      <c r="Q99" s="448"/>
      <c r="R99" s="448"/>
      <c r="S99" s="448">
        <v>1</v>
      </c>
      <c r="T99" s="448">
        <v>2</v>
      </c>
      <c r="U99" s="448">
        <v>1</v>
      </c>
      <c r="V99" s="448"/>
      <c r="W99" s="448">
        <v>1</v>
      </c>
      <c r="X99" s="448"/>
      <c r="Y99" s="448"/>
      <c r="Z99" s="448">
        <v>1</v>
      </c>
      <c r="AA99" s="448"/>
      <c r="AB99" s="448">
        <v>1</v>
      </c>
      <c r="AC99" s="448">
        <v>7</v>
      </c>
      <c r="AD99" s="448">
        <v>10</v>
      </c>
      <c r="AE99" s="448">
        <v>3</v>
      </c>
      <c r="AF99" s="448">
        <v>2</v>
      </c>
      <c r="AG99" s="448"/>
      <c r="AH99" s="448"/>
      <c r="AI99" s="448"/>
      <c r="AJ99" s="448"/>
      <c r="AK99" s="508"/>
    </row>
    <row r="100" spans="1:37" s="90" customFormat="1" ht="69.75" x14ac:dyDescent="0.25">
      <c r="A100" s="448">
        <v>82</v>
      </c>
      <c r="B100" s="446" t="s">
        <v>3548</v>
      </c>
      <c r="C100" s="458" t="s">
        <v>4004</v>
      </c>
      <c r="D100" s="448"/>
      <c r="E100" s="448">
        <v>5</v>
      </c>
      <c r="F100" s="448">
        <v>1</v>
      </c>
      <c r="G100" s="448">
        <v>1</v>
      </c>
      <c r="H100" s="448"/>
      <c r="I100" s="448">
        <v>1</v>
      </c>
      <c r="J100" s="448">
        <v>1</v>
      </c>
      <c r="K100" s="448"/>
      <c r="L100" s="448">
        <v>1</v>
      </c>
      <c r="M100" s="448">
        <v>2</v>
      </c>
      <c r="N100" s="448">
        <v>1</v>
      </c>
      <c r="O100" s="448"/>
      <c r="P100" s="448">
        <v>1</v>
      </c>
      <c r="Q100" s="448"/>
      <c r="R100" s="448"/>
      <c r="S100" s="448">
        <v>1</v>
      </c>
      <c r="T100" s="448"/>
      <c r="U100" s="448"/>
      <c r="V100" s="448"/>
      <c r="W100" s="448"/>
      <c r="X100" s="448"/>
      <c r="Y100" s="448"/>
      <c r="Z100" s="448">
        <v>1</v>
      </c>
      <c r="AA100" s="448"/>
      <c r="AB100" s="448">
        <v>1</v>
      </c>
      <c r="AC100" s="448">
        <v>5</v>
      </c>
      <c r="AD100" s="448">
        <v>5</v>
      </c>
      <c r="AE100" s="448">
        <v>1</v>
      </c>
      <c r="AF100" s="448">
        <v>2</v>
      </c>
      <c r="AG100" s="448">
        <v>1</v>
      </c>
      <c r="AH100" s="448"/>
      <c r="AI100" s="448"/>
      <c r="AJ100" s="448"/>
      <c r="AK100" s="508"/>
    </row>
    <row r="101" spans="1:37" s="90" customFormat="1" ht="69.75" x14ac:dyDescent="0.25">
      <c r="A101" s="448">
        <v>83</v>
      </c>
      <c r="B101" s="446" t="s">
        <v>3549</v>
      </c>
      <c r="C101" s="458" t="s">
        <v>4005</v>
      </c>
      <c r="D101" s="448"/>
      <c r="E101" s="448">
        <v>5</v>
      </c>
      <c r="F101" s="448">
        <v>1</v>
      </c>
      <c r="G101" s="448">
        <v>1</v>
      </c>
      <c r="H101" s="448"/>
      <c r="I101" s="448">
        <v>1</v>
      </c>
      <c r="J101" s="448">
        <v>1</v>
      </c>
      <c r="K101" s="448"/>
      <c r="L101" s="448">
        <v>1</v>
      </c>
      <c r="M101" s="448">
        <v>2</v>
      </c>
      <c r="N101" s="448">
        <v>1</v>
      </c>
      <c r="O101" s="448"/>
      <c r="P101" s="448">
        <v>1</v>
      </c>
      <c r="Q101" s="448"/>
      <c r="R101" s="448"/>
      <c r="S101" s="448">
        <v>1</v>
      </c>
      <c r="T101" s="448">
        <v>1</v>
      </c>
      <c r="U101" s="448"/>
      <c r="V101" s="448"/>
      <c r="W101" s="448"/>
      <c r="X101" s="448"/>
      <c r="Y101" s="448"/>
      <c r="Z101" s="448"/>
      <c r="AA101" s="448"/>
      <c r="AB101" s="448"/>
      <c r="AC101" s="448">
        <v>5</v>
      </c>
      <c r="AD101" s="448">
        <v>5</v>
      </c>
      <c r="AE101" s="448">
        <v>1</v>
      </c>
      <c r="AF101" s="448">
        <v>2</v>
      </c>
      <c r="AG101" s="448"/>
      <c r="AH101" s="448"/>
      <c r="AI101" s="448"/>
      <c r="AJ101" s="448"/>
      <c r="AK101" s="508"/>
    </row>
    <row r="102" spans="1:37" s="90" customFormat="1" ht="69.75" x14ac:dyDescent="0.25">
      <c r="A102" s="448">
        <v>84</v>
      </c>
      <c r="B102" s="446" t="s">
        <v>4015</v>
      </c>
      <c r="C102" s="458" t="s">
        <v>4006</v>
      </c>
      <c r="D102" s="448"/>
      <c r="E102" s="448">
        <v>5</v>
      </c>
      <c r="F102" s="448">
        <v>1</v>
      </c>
      <c r="G102" s="448">
        <v>1</v>
      </c>
      <c r="H102" s="448"/>
      <c r="I102" s="448"/>
      <c r="J102" s="448"/>
      <c r="K102" s="448"/>
      <c r="L102" s="448">
        <v>1</v>
      </c>
      <c r="M102" s="448">
        <v>2</v>
      </c>
      <c r="N102" s="448">
        <v>1</v>
      </c>
      <c r="O102" s="448"/>
      <c r="P102" s="448">
        <v>1</v>
      </c>
      <c r="Q102" s="448"/>
      <c r="R102" s="448"/>
      <c r="S102" s="448"/>
      <c r="T102" s="448">
        <v>2</v>
      </c>
      <c r="U102" s="448">
        <v>1</v>
      </c>
      <c r="V102" s="448"/>
      <c r="W102" s="448"/>
      <c r="X102" s="448"/>
      <c r="Y102" s="448"/>
      <c r="Z102" s="448">
        <v>1</v>
      </c>
      <c r="AA102" s="448" t="s">
        <v>478</v>
      </c>
      <c r="AB102" s="448">
        <v>1</v>
      </c>
      <c r="AC102" s="448">
        <v>5</v>
      </c>
      <c r="AD102" s="448">
        <v>5</v>
      </c>
      <c r="AE102" s="448">
        <v>1</v>
      </c>
      <c r="AF102" s="448">
        <v>2</v>
      </c>
      <c r="AG102" s="448"/>
      <c r="AH102" s="448"/>
      <c r="AI102" s="448"/>
      <c r="AJ102" s="448"/>
      <c r="AK102" s="508"/>
    </row>
    <row r="103" spans="1:37" s="90" customFormat="1" ht="69.75" x14ac:dyDescent="0.25">
      <c r="A103" s="448">
        <v>85</v>
      </c>
      <c r="B103" s="446" t="s">
        <v>4016</v>
      </c>
      <c r="C103" s="458" t="s">
        <v>4007</v>
      </c>
      <c r="D103" s="448"/>
      <c r="E103" s="448">
        <v>5</v>
      </c>
      <c r="F103" s="448">
        <v>1</v>
      </c>
      <c r="G103" s="448">
        <v>1</v>
      </c>
      <c r="H103" s="448"/>
      <c r="I103" s="448">
        <v>1</v>
      </c>
      <c r="J103" s="448">
        <v>1</v>
      </c>
      <c r="K103" s="448"/>
      <c r="L103" s="448">
        <v>2</v>
      </c>
      <c r="M103" s="448">
        <v>2</v>
      </c>
      <c r="N103" s="448">
        <v>2</v>
      </c>
      <c r="O103" s="448"/>
      <c r="P103" s="448">
        <v>2</v>
      </c>
      <c r="Q103" s="448"/>
      <c r="R103" s="448"/>
      <c r="S103" s="448">
        <v>1</v>
      </c>
      <c r="T103" s="448">
        <v>1</v>
      </c>
      <c r="U103" s="448">
        <v>1</v>
      </c>
      <c r="V103" s="448"/>
      <c r="W103" s="448"/>
      <c r="X103" s="448"/>
      <c r="Y103" s="448"/>
      <c r="Z103" s="448">
        <v>2</v>
      </c>
      <c r="AA103" s="448"/>
      <c r="AB103" s="448">
        <v>1</v>
      </c>
      <c r="AC103" s="448">
        <v>10</v>
      </c>
      <c r="AD103" s="448">
        <v>30</v>
      </c>
      <c r="AE103" s="448">
        <v>20</v>
      </c>
      <c r="AF103" s="448">
        <v>2</v>
      </c>
      <c r="AG103" s="448"/>
      <c r="AH103" s="448"/>
      <c r="AI103" s="448"/>
      <c r="AJ103" s="448"/>
      <c r="AK103" s="508"/>
    </row>
    <row r="104" spans="1:37" s="90" customFormat="1" ht="69.75" x14ac:dyDescent="0.25">
      <c r="A104" s="448">
        <v>86</v>
      </c>
      <c r="B104" s="446" t="s">
        <v>4017</v>
      </c>
      <c r="C104" s="458" t="s">
        <v>4008</v>
      </c>
      <c r="D104" s="448"/>
      <c r="E104" s="448">
        <v>5</v>
      </c>
      <c r="F104" s="448">
        <v>1</v>
      </c>
      <c r="G104" s="448">
        <v>1</v>
      </c>
      <c r="H104" s="448"/>
      <c r="I104" s="448">
        <v>2</v>
      </c>
      <c r="J104" s="448">
        <v>1</v>
      </c>
      <c r="K104" s="448"/>
      <c r="L104" s="448">
        <v>1</v>
      </c>
      <c r="M104" s="448">
        <v>5</v>
      </c>
      <c r="N104" s="448">
        <v>1</v>
      </c>
      <c r="O104" s="448"/>
      <c r="P104" s="448">
        <v>1</v>
      </c>
      <c r="Q104" s="448"/>
      <c r="R104" s="448"/>
      <c r="S104" s="448">
        <v>2</v>
      </c>
      <c r="T104" s="448">
        <v>2</v>
      </c>
      <c r="U104" s="448"/>
      <c r="V104" s="448"/>
      <c r="W104" s="448"/>
      <c r="X104" s="448"/>
      <c r="Y104" s="448"/>
      <c r="Z104" s="448">
        <v>1</v>
      </c>
      <c r="AA104" s="448"/>
      <c r="AB104" s="448">
        <v>1</v>
      </c>
      <c r="AC104" s="448">
        <v>5</v>
      </c>
      <c r="AD104" s="448">
        <v>10</v>
      </c>
      <c r="AE104" s="448">
        <v>5</v>
      </c>
      <c r="AF104" s="448"/>
      <c r="AG104" s="448"/>
      <c r="AH104" s="448"/>
      <c r="AI104" s="448"/>
      <c r="AJ104" s="448"/>
      <c r="AK104" s="508"/>
    </row>
    <row r="105" spans="1:37" s="90" customFormat="1" ht="69.75" x14ac:dyDescent="0.25">
      <c r="A105" s="448">
        <v>87</v>
      </c>
      <c r="B105" s="446" t="s">
        <v>4018</v>
      </c>
      <c r="C105" s="458" t="s">
        <v>4009</v>
      </c>
      <c r="D105" s="448"/>
      <c r="E105" s="448">
        <v>6</v>
      </c>
      <c r="F105" s="448">
        <v>1</v>
      </c>
      <c r="G105" s="448">
        <v>1</v>
      </c>
      <c r="H105" s="448"/>
      <c r="I105" s="448">
        <v>1</v>
      </c>
      <c r="J105" s="448"/>
      <c r="K105" s="448"/>
      <c r="L105" s="448">
        <v>1</v>
      </c>
      <c r="M105" s="448">
        <v>2</v>
      </c>
      <c r="N105" s="448">
        <v>1</v>
      </c>
      <c r="O105" s="448"/>
      <c r="P105" s="448">
        <v>5</v>
      </c>
      <c r="Q105" s="448"/>
      <c r="R105" s="448"/>
      <c r="S105" s="448">
        <v>1</v>
      </c>
      <c r="T105" s="448"/>
      <c r="U105" s="448"/>
      <c r="V105" s="448"/>
      <c r="W105" s="448"/>
      <c r="X105" s="448">
        <v>1</v>
      </c>
      <c r="Y105" s="448"/>
      <c r="Z105" s="448">
        <v>1</v>
      </c>
      <c r="AA105" s="448"/>
      <c r="AB105" s="448">
        <v>1</v>
      </c>
      <c r="AC105" s="448">
        <v>5</v>
      </c>
      <c r="AD105" s="448">
        <v>10</v>
      </c>
      <c r="AE105" s="448">
        <v>10</v>
      </c>
      <c r="AF105" s="448">
        <v>1</v>
      </c>
      <c r="AG105" s="448"/>
      <c r="AH105" s="448"/>
      <c r="AI105" s="448"/>
      <c r="AJ105" s="448"/>
      <c r="AK105" s="508"/>
    </row>
    <row r="106" spans="1:37" s="90" customFormat="1" ht="69.75" x14ac:dyDescent="0.25">
      <c r="A106" s="448">
        <v>88</v>
      </c>
      <c r="B106" s="446" t="s">
        <v>4019</v>
      </c>
      <c r="C106" s="458" t="s">
        <v>4010</v>
      </c>
      <c r="D106" s="448"/>
      <c r="E106" s="448">
        <v>5</v>
      </c>
      <c r="F106" s="448">
        <v>1</v>
      </c>
      <c r="G106" s="448">
        <v>1</v>
      </c>
      <c r="H106" s="448"/>
      <c r="I106" s="448">
        <v>1</v>
      </c>
      <c r="J106" s="448">
        <v>1</v>
      </c>
      <c r="K106" s="448"/>
      <c r="L106" s="448">
        <v>1</v>
      </c>
      <c r="M106" s="448">
        <v>2</v>
      </c>
      <c r="N106" s="448">
        <v>1</v>
      </c>
      <c r="O106" s="448"/>
      <c r="P106" s="448">
        <v>1</v>
      </c>
      <c r="Q106" s="448"/>
      <c r="R106" s="448"/>
      <c r="S106" s="448">
        <v>1</v>
      </c>
      <c r="T106" s="448">
        <v>1</v>
      </c>
      <c r="U106" s="448">
        <v>1</v>
      </c>
      <c r="V106" s="448"/>
      <c r="W106" s="448"/>
      <c r="X106" s="448"/>
      <c r="Y106" s="448"/>
      <c r="Z106" s="448">
        <v>1</v>
      </c>
      <c r="AA106" s="448"/>
      <c r="AB106" s="448"/>
      <c r="AC106" s="448">
        <v>5</v>
      </c>
      <c r="AD106" s="448">
        <v>5</v>
      </c>
      <c r="AE106" s="448">
        <v>1</v>
      </c>
      <c r="AF106" s="448"/>
      <c r="AG106" s="448"/>
      <c r="AH106" s="448"/>
      <c r="AI106" s="448"/>
      <c r="AJ106" s="448"/>
      <c r="AK106" s="508"/>
    </row>
    <row r="107" spans="1:37" s="90" customFormat="1" ht="69.75" x14ac:dyDescent="0.25">
      <c r="A107" s="448">
        <v>89</v>
      </c>
      <c r="B107" s="446" t="s">
        <v>4021</v>
      </c>
      <c r="C107" s="458" t="s">
        <v>4011</v>
      </c>
      <c r="D107" s="448"/>
      <c r="E107" s="448">
        <v>10</v>
      </c>
      <c r="F107" s="448">
        <v>1</v>
      </c>
      <c r="G107" s="448">
        <v>1</v>
      </c>
      <c r="H107" s="448"/>
      <c r="I107" s="448">
        <v>1</v>
      </c>
      <c r="J107" s="448">
        <v>1</v>
      </c>
      <c r="K107" s="448"/>
      <c r="L107" s="448">
        <v>2</v>
      </c>
      <c r="M107" s="448">
        <v>2</v>
      </c>
      <c r="N107" s="448">
        <v>2</v>
      </c>
      <c r="O107" s="448"/>
      <c r="P107" s="448">
        <v>2</v>
      </c>
      <c r="Q107" s="448"/>
      <c r="R107" s="448"/>
      <c r="S107" s="448">
        <v>1</v>
      </c>
      <c r="T107" s="448">
        <v>2</v>
      </c>
      <c r="U107" s="448"/>
      <c r="V107" s="448"/>
      <c r="W107" s="448"/>
      <c r="X107" s="448">
        <v>1</v>
      </c>
      <c r="Y107" s="448"/>
      <c r="Z107" s="448">
        <v>1</v>
      </c>
      <c r="AA107" s="448"/>
      <c r="AB107" s="448">
        <v>2</v>
      </c>
      <c r="AC107" s="448">
        <v>7</v>
      </c>
      <c r="AD107" s="448">
        <v>10</v>
      </c>
      <c r="AE107" s="448">
        <v>3</v>
      </c>
      <c r="AF107" s="448"/>
      <c r="AG107" s="448">
        <v>2</v>
      </c>
      <c r="AH107" s="448"/>
      <c r="AI107" s="448"/>
      <c r="AJ107" s="448"/>
      <c r="AK107" s="508"/>
    </row>
    <row r="108" spans="1:37" s="90" customFormat="1" ht="69.75" x14ac:dyDescent="0.25">
      <c r="A108" s="448">
        <v>90</v>
      </c>
      <c r="B108" s="446" t="s">
        <v>4020</v>
      </c>
      <c r="C108" s="458" t="s">
        <v>4012</v>
      </c>
      <c r="D108" s="448"/>
      <c r="E108" s="448">
        <v>5</v>
      </c>
      <c r="F108" s="448">
        <v>1</v>
      </c>
      <c r="G108" s="448">
        <v>1</v>
      </c>
      <c r="H108" s="448"/>
      <c r="I108" s="448">
        <v>1</v>
      </c>
      <c r="J108" s="448">
        <v>1</v>
      </c>
      <c r="K108" s="448"/>
      <c r="L108" s="448">
        <v>1</v>
      </c>
      <c r="M108" s="448">
        <v>2</v>
      </c>
      <c r="N108" s="448">
        <v>1</v>
      </c>
      <c r="O108" s="448"/>
      <c r="P108" s="448">
        <v>1</v>
      </c>
      <c r="Q108" s="448"/>
      <c r="R108" s="448"/>
      <c r="S108" s="448">
        <v>1</v>
      </c>
      <c r="T108" s="448"/>
      <c r="U108" s="448"/>
      <c r="V108" s="448"/>
      <c r="W108" s="448"/>
      <c r="X108" s="448"/>
      <c r="Y108" s="448"/>
      <c r="Z108" s="448"/>
      <c r="AA108" s="448"/>
      <c r="AB108" s="448"/>
      <c r="AC108" s="448">
        <v>5</v>
      </c>
      <c r="AD108" s="448">
        <v>5</v>
      </c>
      <c r="AE108" s="448">
        <v>1</v>
      </c>
      <c r="AF108" s="448"/>
      <c r="AG108" s="448"/>
      <c r="AH108" s="448"/>
      <c r="AI108" s="448"/>
      <c r="AJ108" s="448"/>
      <c r="AK108" s="508"/>
    </row>
    <row r="109" spans="1:37" s="90" customFormat="1" ht="69.75" x14ac:dyDescent="0.25">
      <c r="A109" s="448">
        <v>91</v>
      </c>
      <c r="B109" s="446" t="s">
        <v>4022</v>
      </c>
      <c r="C109" s="458" t="s">
        <v>4013</v>
      </c>
      <c r="D109" s="448"/>
      <c r="E109" s="461">
        <v>5</v>
      </c>
      <c r="F109" s="461">
        <v>1</v>
      </c>
      <c r="G109" s="461">
        <v>1</v>
      </c>
      <c r="H109" s="461"/>
      <c r="I109" s="461"/>
      <c r="J109" s="461">
        <v>1</v>
      </c>
      <c r="K109" s="461"/>
      <c r="L109" s="461">
        <v>1</v>
      </c>
      <c r="M109" s="461">
        <v>1</v>
      </c>
      <c r="N109" s="461"/>
      <c r="O109" s="461"/>
      <c r="P109" s="461">
        <v>1</v>
      </c>
      <c r="Q109" s="461"/>
      <c r="R109" s="461"/>
      <c r="S109" s="461"/>
      <c r="T109" s="461">
        <v>1</v>
      </c>
      <c r="U109" s="461"/>
      <c r="V109" s="461"/>
      <c r="W109" s="461"/>
      <c r="X109" s="461"/>
      <c r="Y109" s="461"/>
      <c r="Z109" s="461"/>
      <c r="AA109" s="461"/>
      <c r="AB109" s="461"/>
      <c r="AC109" s="461">
        <v>5</v>
      </c>
      <c r="AD109" s="461">
        <v>5</v>
      </c>
      <c r="AE109" s="461">
        <v>1</v>
      </c>
      <c r="AF109" s="461"/>
      <c r="AG109" s="461"/>
      <c r="AH109" s="462"/>
      <c r="AI109" s="462"/>
      <c r="AJ109" s="462"/>
      <c r="AK109" s="509"/>
    </row>
    <row r="110" spans="1:37" s="90" customFormat="1" ht="69.75" x14ac:dyDescent="0.25">
      <c r="A110" s="448">
        <v>92</v>
      </c>
      <c r="B110" s="446" t="s">
        <v>4023</v>
      </c>
      <c r="C110" s="458" t="s">
        <v>3816</v>
      </c>
      <c r="D110" s="448"/>
      <c r="E110" s="448">
        <v>10</v>
      </c>
      <c r="F110" s="448">
        <v>2</v>
      </c>
      <c r="G110" s="448">
        <v>2</v>
      </c>
      <c r="H110" s="448"/>
      <c r="I110" s="448">
        <v>1</v>
      </c>
      <c r="J110" s="448">
        <v>2</v>
      </c>
      <c r="K110" s="448"/>
      <c r="L110" s="448">
        <v>2</v>
      </c>
      <c r="M110" s="448">
        <v>6</v>
      </c>
      <c r="N110" s="448">
        <v>2</v>
      </c>
      <c r="O110" s="448"/>
      <c r="P110" s="448">
        <v>4</v>
      </c>
      <c r="Q110" s="448"/>
      <c r="R110" s="448"/>
      <c r="S110" s="448">
        <v>1</v>
      </c>
      <c r="T110" s="448">
        <v>1</v>
      </c>
      <c r="U110" s="448"/>
      <c r="V110" s="448"/>
      <c r="W110" s="448">
        <v>1</v>
      </c>
      <c r="X110" s="448">
        <v>1</v>
      </c>
      <c r="Y110" s="448"/>
      <c r="Z110" s="448">
        <v>1</v>
      </c>
      <c r="AA110" s="448"/>
      <c r="AB110" s="448"/>
      <c r="AC110" s="448">
        <v>10</v>
      </c>
      <c r="AD110" s="448">
        <v>20</v>
      </c>
      <c r="AE110" s="448">
        <v>10</v>
      </c>
      <c r="AF110" s="448">
        <v>7</v>
      </c>
      <c r="AG110" s="448"/>
      <c r="AH110" s="448"/>
      <c r="AI110" s="448"/>
      <c r="AJ110" s="448"/>
      <c r="AK110" s="508"/>
    </row>
    <row r="111" spans="1:37" s="90" customFormat="1" ht="93" x14ac:dyDescent="0.25">
      <c r="A111" s="448">
        <v>93</v>
      </c>
      <c r="B111" s="446" t="s">
        <v>4024</v>
      </c>
      <c r="C111" s="458" t="s">
        <v>3817</v>
      </c>
      <c r="D111" s="448"/>
      <c r="E111" s="448">
        <v>5</v>
      </c>
      <c r="F111" s="448">
        <v>1</v>
      </c>
      <c r="G111" s="448">
        <v>1</v>
      </c>
      <c r="H111" s="448"/>
      <c r="I111" s="448"/>
      <c r="J111" s="448">
        <v>1</v>
      </c>
      <c r="K111" s="448"/>
      <c r="L111" s="448">
        <v>1</v>
      </c>
      <c r="M111" s="448">
        <v>2</v>
      </c>
      <c r="N111" s="448">
        <v>1</v>
      </c>
      <c r="O111" s="448"/>
      <c r="P111" s="448">
        <v>1</v>
      </c>
      <c r="Q111" s="448"/>
      <c r="R111" s="448"/>
      <c r="S111" s="448">
        <v>1</v>
      </c>
      <c r="T111" s="448"/>
      <c r="U111" s="448">
        <v>1</v>
      </c>
      <c r="V111" s="448"/>
      <c r="W111" s="448">
        <v>1</v>
      </c>
      <c r="X111" s="448"/>
      <c r="Y111" s="448"/>
      <c r="Z111" s="448"/>
      <c r="AA111" s="448"/>
      <c r="AB111" s="448">
        <v>1</v>
      </c>
      <c r="AC111" s="448">
        <v>5</v>
      </c>
      <c r="AD111" s="448">
        <v>5</v>
      </c>
      <c r="AE111" s="448">
        <v>1</v>
      </c>
      <c r="AF111" s="448"/>
      <c r="AG111" s="448"/>
      <c r="AH111" s="448"/>
      <c r="AI111" s="448"/>
      <c r="AJ111" s="448"/>
      <c r="AK111" s="508"/>
    </row>
    <row r="112" spans="1:37" s="239" customFormat="1" ht="23.25" x14ac:dyDescent="0.25">
      <c r="A112" s="448">
        <v>94</v>
      </c>
      <c r="B112" s="446"/>
      <c r="C112" s="458"/>
      <c r="D112" s="448"/>
      <c r="E112" s="448"/>
      <c r="F112" s="448"/>
      <c r="G112" s="448"/>
      <c r="H112" s="448"/>
      <c r="I112" s="448"/>
      <c r="J112" s="448"/>
      <c r="K112" s="448"/>
      <c r="L112" s="448"/>
      <c r="M112" s="448"/>
      <c r="N112" s="448"/>
      <c r="O112" s="448"/>
      <c r="P112" s="448"/>
      <c r="Q112" s="448"/>
      <c r="R112" s="448"/>
      <c r="S112" s="448"/>
      <c r="T112" s="448"/>
      <c r="U112" s="448"/>
      <c r="V112" s="448"/>
      <c r="W112" s="448"/>
      <c r="X112" s="448"/>
      <c r="Y112" s="448"/>
      <c r="Z112" s="448"/>
      <c r="AA112" s="448"/>
      <c r="AB112" s="448"/>
      <c r="AC112" s="448"/>
      <c r="AD112" s="448"/>
      <c r="AE112" s="448"/>
      <c r="AF112" s="448"/>
      <c r="AG112" s="448"/>
      <c r="AH112" s="448"/>
      <c r="AI112" s="448"/>
      <c r="AJ112" s="448"/>
      <c r="AK112" s="508"/>
    </row>
    <row r="113" spans="1:37" s="90" customFormat="1" ht="69.75" x14ac:dyDescent="0.25">
      <c r="A113" s="448">
        <v>95</v>
      </c>
      <c r="B113" s="446" t="s">
        <v>3550</v>
      </c>
      <c r="C113" s="458" t="s">
        <v>3818</v>
      </c>
      <c r="D113" s="448"/>
      <c r="E113" s="448">
        <v>5</v>
      </c>
      <c r="F113" s="448">
        <v>1</v>
      </c>
      <c r="G113" s="448">
        <v>1</v>
      </c>
      <c r="H113" s="448"/>
      <c r="I113" s="448"/>
      <c r="J113" s="448"/>
      <c r="K113" s="448"/>
      <c r="L113" s="448"/>
      <c r="M113" s="448"/>
      <c r="N113" s="448">
        <v>2</v>
      </c>
      <c r="O113" s="448"/>
      <c r="P113" s="448"/>
      <c r="Q113" s="448"/>
      <c r="R113" s="448"/>
      <c r="S113" s="448"/>
      <c r="T113" s="448">
        <v>1</v>
      </c>
      <c r="U113" s="448"/>
      <c r="V113" s="448">
        <v>1</v>
      </c>
      <c r="W113" s="448"/>
      <c r="X113" s="448"/>
      <c r="Y113" s="448">
        <v>1</v>
      </c>
      <c r="Z113" s="448"/>
      <c r="AA113" s="448"/>
      <c r="AB113" s="448"/>
      <c r="AC113" s="448">
        <v>5</v>
      </c>
      <c r="AD113" s="448"/>
      <c r="AE113" s="448">
        <v>2</v>
      </c>
      <c r="AF113" s="448"/>
      <c r="AG113" s="448"/>
      <c r="AH113" s="448"/>
      <c r="AI113" s="448"/>
      <c r="AJ113" s="448"/>
      <c r="AK113" s="508"/>
    </row>
    <row r="114" spans="1:37" s="92" customFormat="1" ht="22.5" x14ac:dyDescent="0.25">
      <c r="A114" s="921"/>
      <c r="B114" s="918"/>
      <c r="C114" s="457" t="s">
        <v>97</v>
      </c>
      <c r="D114" s="456"/>
      <c r="E114" s="456">
        <f t="shared" ref="E114:AK114" si="8">SUM(E94:E113)</f>
        <v>129</v>
      </c>
      <c r="F114" s="456">
        <f t="shared" si="8"/>
        <v>20</v>
      </c>
      <c r="G114" s="456">
        <f t="shared" si="8"/>
        <v>20</v>
      </c>
      <c r="H114" s="456">
        <f t="shared" si="8"/>
        <v>0</v>
      </c>
      <c r="I114" s="456">
        <f t="shared" si="8"/>
        <v>17</v>
      </c>
      <c r="J114" s="456">
        <f t="shared" si="8"/>
        <v>16</v>
      </c>
      <c r="K114" s="456">
        <f t="shared" si="8"/>
        <v>0</v>
      </c>
      <c r="L114" s="456">
        <f t="shared" si="8"/>
        <v>26</v>
      </c>
      <c r="M114" s="456">
        <f t="shared" si="8"/>
        <v>45</v>
      </c>
      <c r="N114" s="456">
        <f t="shared" si="8"/>
        <v>24</v>
      </c>
      <c r="O114" s="456">
        <f t="shared" si="8"/>
        <v>0</v>
      </c>
      <c r="P114" s="456">
        <f t="shared" si="8"/>
        <v>38</v>
      </c>
      <c r="Q114" s="456">
        <f t="shared" si="8"/>
        <v>0</v>
      </c>
      <c r="R114" s="456">
        <f t="shared" si="8"/>
        <v>0</v>
      </c>
      <c r="S114" s="456">
        <f t="shared" si="8"/>
        <v>16</v>
      </c>
      <c r="T114" s="456">
        <f t="shared" si="8"/>
        <v>19</v>
      </c>
      <c r="U114" s="456">
        <f t="shared" si="8"/>
        <v>6</v>
      </c>
      <c r="V114" s="456">
        <f t="shared" si="8"/>
        <v>1</v>
      </c>
      <c r="W114" s="456">
        <f t="shared" si="8"/>
        <v>5</v>
      </c>
      <c r="X114" s="456">
        <f t="shared" si="8"/>
        <v>3</v>
      </c>
      <c r="Y114" s="456">
        <f t="shared" si="8"/>
        <v>1</v>
      </c>
      <c r="Z114" s="456">
        <f t="shared" si="8"/>
        <v>13</v>
      </c>
      <c r="AA114" s="456">
        <f t="shared" si="8"/>
        <v>0</v>
      </c>
      <c r="AB114" s="456">
        <f t="shared" si="8"/>
        <v>14</v>
      </c>
      <c r="AC114" s="456">
        <f t="shared" si="8"/>
        <v>132</v>
      </c>
      <c r="AD114" s="456">
        <f t="shared" si="8"/>
        <v>215</v>
      </c>
      <c r="AE114" s="456">
        <f t="shared" si="8"/>
        <v>108</v>
      </c>
      <c r="AF114" s="456">
        <f t="shared" si="8"/>
        <v>24</v>
      </c>
      <c r="AG114" s="456">
        <f t="shared" si="8"/>
        <v>4</v>
      </c>
      <c r="AH114" s="456">
        <f t="shared" si="8"/>
        <v>0</v>
      </c>
      <c r="AI114" s="456">
        <f t="shared" si="8"/>
        <v>0</v>
      </c>
      <c r="AJ114" s="456">
        <f t="shared" si="8"/>
        <v>0</v>
      </c>
      <c r="AK114" s="507">
        <f t="shared" si="8"/>
        <v>0</v>
      </c>
    </row>
    <row r="115" spans="1:37" s="239" customFormat="1" ht="23.25" x14ac:dyDescent="0.25">
      <c r="A115" s="922"/>
      <c r="B115" s="919"/>
      <c r="C115" s="458" t="s">
        <v>3978</v>
      </c>
      <c r="D115" s="448">
        <v>9</v>
      </c>
      <c r="E115" s="448">
        <v>64</v>
      </c>
      <c r="F115" s="448">
        <v>15</v>
      </c>
      <c r="G115" s="448">
        <v>1</v>
      </c>
      <c r="H115" s="448">
        <v>0</v>
      </c>
      <c r="I115" s="448">
        <v>0</v>
      </c>
      <c r="J115" s="448">
        <v>0</v>
      </c>
      <c r="K115" s="448">
        <v>0</v>
      </c>
      <c r="L115" s="448">
        <v>8</v>
      </c>
      <c r="M115" s="448">
        <v>8</v>
      </c>
      <c r="N115" s="448">
        <v>0</v>
      </c>
      <c r="O115" s="448">
        <v>0</v>
      </c>
      <c r="P115" s="448">
        <v>0</v>
      </c>
      <c r="Q115" s="448">
        <v>0</v>
      </c>
      <c r="R115" s="448">
        <v>0</v>
      </c>
      <c r="S115" s="448">
        <v>0</v>
      </c>
      <c r="T115" s="448">
        <v>1</v>
      </c>
      <c r="U115" s="448">
        <v>1</v>
      </c>
      <c r="V115" s="448">
        <v>2</v>
      </c>
      <c r="W115" s="448">
        <v>1</v>
      </c>
      <c r="X115" s="448">
        <v>0</v>
      </c>
      <c r="Y115" s="448">
        <v>7</v>
      </c>
      <c r="Z115" s="448">
        <v>1</v>
      </c>
      <c r="AA115" s="448">
        <v>0</v>
      </c>
      <c r="AB115" s="448">
        <v>5</v>
      </c>
      <c r="AC115" s="448">
        <v>6</v>
      </c>
      <c r="AD115" s="448">
        <v>41</v>
      </c>
      <c r="AE115" s="448">
        <v>27</v>
      </c>
      <c r="AF115" s="448">
        <v>0</v>
      </c>
      <c r="AG115" s="448">
        <v>0</v>
      </c>
      <c r="AH115" s="448">
        <v>0</v>
      </c>
      <c r="AI115" s="448">
        <v>0</v>
      </c>
      <c r="AJ115" s="448">
        <v>0</v>
      </c>
      <c r="AK115" s="508">
        <v>0</v>
      </c>
    </row>
    <row r="116" spans="1:37" s="92" customFormat="1" ht="22.5" x14ac:dyDescent="0.25">
      <c r="A116" s="923"/>
      <c r="B116" s="920"/>
      <c r="C116" s="457" t="s">
        <v>542</v>
      </c>
      <c r="D116" s="456">
        <f>D115+D114</f>
        <v>9</v>
      </c>
      <c r="E116" s="456">
        <f t="shared" ref="E116:AK116" si="9">E115+E114</f>
        <v>193</v>
      </c>
      <c r="F116" s="456">
        <f t="shared" si="9"/>
        <v>35</v>
      </c>
      <c r="G116" s="456">
        <f t="shared" si="9"/>
        <v>21</v>
      </c>
      <c r="H116" s="456">
        <f t="shared" si="9"/>
        <v>0</v>
      </c>
      <c r="I116" s="456">
        <f t="shared" si="9"/>
        <v>17</v>
      </c>
      <c r="J116" s="456">
        <f t="shared" si="9"/>
        <v>16</v>
      </c>
      <c r="K116" s="456">
        <f t="shared" si="9"/>
        <v>0</v>
      </c>
      <c r="L116" s="456">
        <f t="shared" si="9"/>
        <v>34</v>
      </c>
      <c r="M116" s="456">
        <f t="shared" si="9"/>
        <v>53</v>
      </c>
      <c r="N116" s="456">
        <f t="shared" si="9"/>
        <v>24</v>
      </c>
      <c r="O116" s="456">
        <f t="shared" si="9"/>
        <v>0</v>
      </c>
      <c r="P116" s="456">
        <f t="shared" si="9"/>
        <v>38</v>
      </c>
      <c r="Q116" s="456">
        <f t="shared" si="9"/>
        <v>0</v>
      </c>
      <c r="R116" s="456">
        <f t="shared" si="9"/>
        <v>0</v>
      </c>
      <c r="S116" s="456">
        <f t="shared" si="9"/>
        <v>16</v>
      </c>
      <c r="T116" s="456">
        <f t="shared" si="9"/>
        <v>20</v>
      </c>
      <c r="U116" s="456">
        <f t="shared" si="9"/>
        <v>7</v>
      </c>
      <c r="V116" s="456">
        <f t="shared" si="9"/>
        <v>3</v>
      </c>
      <c r="W116" s="456">
        <f t="shared" si="9"/>
        <v>6</v>
      </c>
      <c r="X116" s="456">
        <f t="shared" si="9"/>
        <v>3</v>
      </c>
      <c r="Y116" s="456">
        <f t="shared" si="9"/>
        <v>8</v>
      </c>
      <c r="Z116" s="456">
        <f t="shared" si="9"/>
        <v>14</v>
      </c>
      <c r="AA116" s="456">
        <f t="shared" si="9"/>
        <v>0</v>
      </c>
      <c r="AB116" s="456">
        <f t="shared" si="9"/>
        <v>19</v>
      </c>
      <c r="AC116" s="456">
        <f t="shared" si="9"/>
        <v>138</v>
      </c>
      <c r="AD116" s="456">
        <f t="shared" si="9"/>
        <v>256</v>
      </c>
      <c r="AE116" s="456">
        <f t="shared" si="9"/>
        <v>135</v>
      </c>
      <c r="AF116" s="456">
        <f t="shared" si="9"/>
        <v>24</v>
      </c>
      <c r="AG116" s="456">
        <f t="shared" si="9"/>
        <v>4</v>
      </c>
      <c r="AH116" s="456">
        <f t="shared" si="9"/>
        <v>0</v>
      </c>
      <c r="AI116" s="456">
        <f t="shared" si="9"/>
        <v>0</v>
      </c>
      <c r="AJ116" s="456">
        <f t="shared" si="9"/>
        <v>0</v>
      </c>
      <c r="AK116" s="507">
        <f t="shared" si="9"/>
        <v>0</v>
      </c>
    </row>
    <row r="117" spans="1:37" s="90" customFormat="1" ht="372" x14ac:dyDescent="0.25">
      <c r="A117" s="448">
        <v>96</v>
      </c>
      <c r="B117" s="446" t="s">
        <v>3551</v>
      </c>
      <c r="C117" s="458" t="s">
        <v>4025</v>
      </c>
      <c r="D117" s="448"/>
      <c r="E117" s="448">
        <v>19</v>
      </c>
      <c r="F117" s="448">
        <v>1</v>
      </c>
      <c r="G117" s="448"/>
      <c r="H117" s="448"/>
      <c r="I117" s="448"/>
      <c r="J117" s="448">
        <v>1</v>
      </c>
      <c r="K117" s="448"/>
      <c r="L117" s="448">
        <v>1</v>
      </c>
      <c r="M117" s="448">
        <v>2</v>
      </c>
      <c r="N117" s="448"/>
      <c r="O117" s="448"/>
      <c r="P117" s="448">
        <v>1</v>
      </c>
      <c r="Q117" s="448"/>
      <c r="R117" s="448"/>
      <c r="S117" s="448">
        <v>2</v>
      </c>
      <c r="T117" s="448"/>
      <c r="U117" s="448"/>
      <c r="V117" s="448"/>
      <c r="W117" s="448">
        <v>1</v>
      </c>
      <c r="X117" s="448"/>
      <c r="Y117" s="448"/>
      <c r="Z117" s="448"/>
      <c r="AA117" s="448"/>
      <c r="AB117" s="448">
        <v>1</v>
      </c>
      <c r="AC117" s="448">
        <v>20</v>
      </c>
      <c r="AD117" s="448">
        <v>60</v>
      </c>
      <c r="AE117" s="448">
        <v>10</v>
      </c>
      <c r="AF117" s="448">
        <v>4</v>
      </c>
      <c r="AG117" s="448"/>
      <c r="AH117" s="448"/>
      <c r="AI117" s="448"/>
      <c r="AJ117" s="448"/>
      <c r="AK117" s="508"/>
    </row>
    <row r="118" spans="1:37" s="90" customFormat="1" ht="23.25" x14ac:dyDescent="0.25">
      <c r="A118" s="448">
        <v>97</v>
      </c>
      <c r="B118" s="446"/>
      <c r="C118" s="458"/>
      <c r="D118" s="448"/>
      <c r="E118" s="448"/>
      <c r="F118" s="448"/>
      <c r="G118" s="448"/>
      <c r="H118" s="448"/>
      <c r="I118" s="448"/>
      <c r="J118" s="448"/>
      <c r="K118" s="448"/>
      <c r="L118" s="448"/>
      <c r="M118" s="448"/>
      <c r="N118" s="448"/>
      <c r="O118" s="448"/>
      <c r="P118" s="448"/>
      <c r="Q118" s="448"/>
      <c r="R118" s="448"/>
      <c r="S118" s="448"/>
      <c r="T118" s="448"/>
      <c r="U118" s="448"/>
      <c r="V118" s="448"/>
      <c r="W118" s="448"/>
      <c r="X118" s="448"/>
      <c r="Y118" s="448"/>
      <c r="Z118" s="448"/>
      <c r="AA118" s="448"/>
      <c r="AB118" s="448"/>
      <c r="AC118" s="448"/>
      <c r="AD118" s="448"/>
      <c r="AE118" s="448"/>
      <c r="AF118" s="448"/>
      <c r="AG118" s="448"/>
      <c r="AH118" s="448"/>
      <c r="AI118" s="448"/>
      <c r="AJ118" s="448"/>
      <c r="AK118" s="508"/>
    </row>
    <row r="119" spans="1:37" s="90" customFormat="1" ht="93" x14ac:dyDescent="0.25">
      <c r="A119" s="448">
        <v>98</v>
      </c>
      <c r="B119" s="446" t="s">
        <v>4026</v>
      </c>
      <c r="C119" s="458" t="s">
        <v>3819</v>
      </c>
      <c r="D119" s="448"/>
      <c r="E119" s="448">
        <v>5</v>
      </c>
      <c r="F119" s="448">
        <v>1</v>
      </c>
      <c r="G119" s="448"/>
      <c r="H119" s="448"/>
      <c r="I119" s="448"/>
      <c r="J119" s="448"/>
      <c r="K119" s="448"/>
      <c r="L119" s="448">
        <v>1</v>
      </c>
      <c r="M119" s="448">
        <v>2</v>
      </c>
      <c r="N119" s="448">
        <v>1</v>
      </c>
      <c r="O119" s="448"/>
      <c r="P119" s="448">
        <v>5</v>
      </c>
      <c r="Q119" s="448"/>
      <c r="R119" s="448"/>
      <c r="S119" s="448"/>
      <c r="T119" s="448"/>
      <c r="U119" s="448"/>
      <c r="V119" s="448"/>
      <c r="W119" s="448">
        <v>1</v>
      </c>
      <c r="X119" s="448"/>
      <c r="Y119" s="448"/>
      <c r="Z119" s="448"/>
      <c r="AA119" s="448"/>
      <c r="AB119" s="448">
        <v>1</v>
      </c>
      <c r="AC119" s="448">
        <v>5</v>
      </c>
      <c r="AD119" s="448">
        <v>5</v>
      </c>
      <c r="AE119" s="448">
        <v>1</v>
      </c>
      <c r="AF119" s="448">
        <v>2</v>
      </c>
      <c r="AG119" s="448"/>
      <c r="AH119" s="448"/>
      <c r="AI119" s="448"/>
      <c r="AJ119" s="448"/>
      <c r="AK119" s="508"/>
    </row>
    <row r="120" spans="1:37" s="90" customFormat="1" ht="46.5" x14ac:dyDescent="0.25">
      <c r="A120" s="448">
        <v>99</v>
      </c>
      <c r="B120" s="446" t="s">
        <v>3552</v>
      </c>
      <c r="C120" s="458" t="s">
        <v>3820</v>
      </c>
      <c r="D120" s="448"/>
      <c r="E120" s="448">
        <v>5</v>
      </c>
      <c r="F120" s="448">
        <v>1</v>
      </c>
      <c r="G120" s="448">
        <v>1</v>
      </c>
      <c r="H120" s="448"/>
      <c r="I120" s="448">
        <v>1</v>
      </c>
      <c r="J120" s="448">
        <v>1</v>
      </c>
      <c r="K120" s="448"/>
      <c r="L120" s="448">
        <v>1</v>
      </c>
      <c r="M120" s="448">
        <v>2</v>
      </c>
      <c r="N120" s="448">
        <v>1</v>
      </c>
      <c r="O120" s="448"/>
      <c r="P120" s="448">
        <v>5</v>
      </c>
      <c r="Q120" s="448"/>
      <c r="R120" s="448"/>
      <c r="S120" s="448"/>
      <c r="T120" s="448">
        <v>1</v>
      </c>
      <c r="U120" s="448"/>
      <c r="V120" s="448"/>
      <c r="W120" s="448">
        <v>1</v>
      </c>
      <c r="X120" s="448"/>
      <c r="Y120" s="448">
        <v>1</v>
      </c>
      <c r="Z120" s="448"/>
      <c r="AA120" s="448"/>
      <c r="AB120" s="448"/>
      <c r="AC120" s="448">
        <v>5</v>
      </c>
      <c r="AD120" s="448">
        <v>20</v>
      </c>
      <c r="AE120" s="448">
        <v>2</v>
      </c>
      <c r="AF120" s="448">
        <v>2</v>
      </c>
      <c r="AG120" s="448"/>
      <c r="AH120" s="448"/>
      <c r="AI120" s="448"/>
      <c r="AJ120" s="448"/>
      <c r="AK120" s="508"/>
    </row>
    <row r="121" spans="1:37" s="90" customFormat="1" ht="69.75" x14ac:dyDescent="0.25">
      <c r="A121" s="448">
        <v>100</v>
      </c>
      <c r="B121" s="446" t="s">
        <v>3553</v>
      </c>
      <c r="C121" s="458" t="s">
        <v>4027</v>
      </c>
      <c r="D121" s="448"/>
      <c r="E121" s="448">
        <v>5</v>
      </c>
      <c r="F121" s="448">
        <v>1</v>
      </c>
      <c r="G121" s="448"/>
      <c r="H121" s="448"/>
      <c r="I121" s="448">
        <v>1</v>
      </c>
      <c r="J121" s="448"/>
      <c r="K121" s="448"/>
      <c r="L121" s="448">
        <v>1</v>
      </c>
      <c r="M121" s="448">
        <v>2</v>
      </c>
      <c r="N121" s="448">
        <v>1</v>
      </c>
      <c r="O121" s="448"/>
      <c r="P121" s="448">
        <v>5</v>
      </c>
      <c r="Q121" s="448"/>
      <c r="R121" s="448"/>
      <c r="S121" s="448"/>
      <c r="T121" s="448"/>
      <c r="U121" s="448"/>
      <c r="V121" s="448"/>
      <c r="W121" s="448"/>
      <c r="X121" s="448"/>
      <c r="Y121" s="448"/>
      <c r="Z121" s="448"/>
      <c r="AA121" s="448"/>
      <c r="AB121" s="448">
        <v>1</v>
      </c>
      <c r="AC121" s="448">
        <v>10</v>
      </c>
      <c r="AD121" s="448">
        <v>30</v>
      </c>
      <c r="AE121" s="448">
        <v>20</v>
      </c>
      <c r="AF121" s="448"/>
      <c r="AG121" s="448"/>
      <c r="AH121" s="448"/>
      <c r="AI121" s="448"/>
      <c r="AJ121" s="448"/>
      <c r="AK121" s="508"/>
    </row>
    <row r="122" spans="1:37" s="90" customFormat="1" ht="69.75" x14ac:dyDescent="0.25">
      <c r="A122" s="448">
        <v>101</v>
      </c>
      <c r="B122" s="446" t="s">
        <v>4028</v>
      </c>
      <c r="C122" s="458" t="s">
        <v>3821</v>
      </c>
      <c r="D122" s="448"/>
      <c r="E122" s="448">
        <v>5</v>
      </c>
      <c r="F122" s="448">
        <v>1</v>
      </c>
      <c r="G122" s="448"/>
      <c r="H122" s="448"/>
      <c r="I122" s="448"/>
      <c r="J122" s="448"/>
      <c r="K122" s="448"/>
      <c r="L122" s="448">
        <v>1</v>
      </c>
      <c r="M122" s="448">
        <v>2</v>
      </c>
      <c r="N122" s="448">
        <v>1</v>
      </c>
      <c r="O122" s="448"/>
      <c r="P122" s="448">
        <v>1</v>
      </c>
      <c r="Q122" s="448"/>
      <c r="R122" s="448"/>
      <c r="S122" s="448">
        <v>2</v>
      </c>
      <c r="T122" s="448"/>
      <c r="U122" s="448"/>
      <c r="V122" s="448"/>
      <c r="W122" s="448">
        <v>1</v>
      </c>
      <c r="X122" s="448"/>
      <c r="Y122" s="448"/>
      <c r="Z122" s="448">
        <v>1</v>
      </c>
      <c r="AA122" s="448"/>
      <c r="AB122" s="448"/>
      <c r="AC122" s="448">
        <v>5</v>
      </c>
      <c r="AD122" s="448">
        <v>5</v>
      </c>
      <c r="AE122" s="448">
        <v>1</v>
      </c>
      <c r="AF122" s="448"/>
      <c r="AG122" s="448"/>
      <c r="AH122" s="448"/>
      <c r="AI122" s="448"/>
      <c r="AJ122" s="448"/>
      <c r="AK122" s="508"/>
    </row>
    <row r="123" spans="1:37" s="90" customFormat="1" ht="69.75" x14ac:dyDescent="0.25">
      <c r="A123" s="448">
        <v>102</v>
      </c>
      <c r="B123" s="446" t="s">
        <v>3554</v>
      </c>
      <c r="C123" s="458" t="s">
        <v>3822</v>
      </c>
      <c r="D123" s="448"/>
      <c r="E123" s="448">
        <v>10</v>
      </c>
      <c r="F123" s="448">
        <v>1</v>
      </c>
      <c r="G123" s="448"/>
      <c r="H123" s="448"/>
      <c r="I123" s="448">
        <v>1</v>
      </c>
      <c r="J123" s="448">
        <v>2</v>
      </c>
      <c r="K123" s="448"/>
      <c r="L123" s="448"/>
      <c r="M123" s="448">
        <v>2</v>
      </c>
      <c r="N123" s="448"/>
      <c r="O123" s="448"/>
      <c r="P123" s="448"/>
      <c r="Q123" s="448"/>
      <c r="R123" s="448"/>
      <c r="S123" s="448">
        <v>2</v>
      </c>
      <c r="T123" s="448"/>
      <c r="U123" s="448">
        <v>1</v>
      </c>
      <c r="V123" s="448"/>
      <c r="W123" s="448">
        <v>1</v>
      </c>
      <c r="X123" s="448">
        <v>1</v>
      </c>
      <c r="Y123" s="448"/>
      <c r="Z123" s="448"/>
      <c r="AA123" s="448"/>
      <c r="AB123" s="448"/>
      <c r="AC123" s="448"/>
      <c r="AD123" s="448"/>
      <c r="AE123" s="448"/>
      <c r="AF123" s="448"/>
      <c r="AG123" s="448"/>
      <c r="AH123" s="448"/>
      <c r="AI123" s="448"/>
      <c r="AJ123" s="448"/>
      <c r="AK123" s="508"/>
    </row>
    <row r="124" spans="1:37" s="90" customFormat="1" ht="279" x14ac:dyDescent="0.25">
      <c r="A124" s="448">
        <v>103</v>
      </c>
      <c r="B124" s="446" t="s">
        <v>3555</v>
      </c>
      <c r="C124" s="458" t="s">
        <v>3823</v>
      </c>
      <c r="D124" s="448"/>
      <c r="E124" s="448">
        <v>5</v>
      </c>
      <c r="F124" s="448">
        <v>1</v>
      </c>
      <c r="G124" s="448"/>
      <c r="H124" s="448"/>
      <c r="I124" s="448"/>
      <c r="J124" s="448">
        <v>2</v>
      </c>
      <c r="K124" s="448"/>
      <c r="L124" s="448">
        <v>2</v>
      </c>
      <c r="M124" s="448">
        <v>2</v>
      </c>
      <c r="N124" s="448">
        <v>2</v>
      </c>
      <c r="O124" s="448"/>
      <c r="P124" s="448">
        <v>2</v>
      </c>
      <c r="Q124" s="448"/>
      <c r="R124" s="448"/>
      <c r="S124" s="448">
        <v>1</v>
      </c>
      <c r="T124" s="448"/>
      <c r="U124" s="448"/>
      <c r="V124" s="448"/>
      <c r="W124" s="448">
        <v>1</v>
      </c>
      <c r="X124" s="448"/>
      <c r="Y124" s="448"/>
      <c r="Z124" s="448"/>
      <c r="AA124" s="448"/>
      <c r="AB124" s="448">
        <v>1</v>
      </c>
      <c r="AC124" s="448">
        <v>7</v>
      </c>
      <c r="AD124" s="448">
        <v>10</v>
      </c>
      <c r="AE124" s="448">
        <v>3</v>
      </c>
      <c r="AF124" s="448">
        <v>1</v>
      </c>
      <c r="AG124" s="448"/>
      <c r="AH124" s="448"/>
      <c r="AI124" s="448"/>
      <c r="AJ124" s="448"/>
      <c r="AK124" s="508"/>
    </row>
    <row r="125" spans="1:37" s="90" customFormat="1" ht="139.5" x14ac:dyDescent="0.25">
      <c r="A125" s="448">
        <v>104</v>
      </c>
      <c r="B125" s="446" t="s">
        <v>3556</v>
      </c>
      <c r="C125" s="458" t="s">
        <v>3824</v>
      </c>
      <c r="D125" s="448"/>
      <c r="E125" s="448">
        <v>10</v>
      </c>
      <c r="F125" s="448">
        <v>1</v>
      </c>
      <c r="G125" s="448"/>
      <c r="H125" s="448"/>
      <c r="I125" s="448">
        <v>1</v>
      </c>
      <c r="J125" s="448">
        <v>1</v>
      </c>
      <c r="K125" s="448"/>
      <c r="L125" s="448">
        <v>2</v>
      </c>
      <c r="M125" s="448">
        <v>2</v>
      </c>
      <c r="N125" s="448">
        <v>1</v>
      </c>
      <c r="O125" s="448"/>
      <c r="P125" s="448"/>
      <c r="Q125" s="448"/>
      <c r="R125" s="448"/>
      <c r="S125" s="448">
        <v>1</v>
      </c>
      <c r="T125" s="448"/>
      <c r="U125" s="448"/>
      <c r="V125" s="448"/>
      <c r="W125" s="448"/>
      <c r="X125" s="448"/>
      <c r="Y125" s="448"/>
      <c r="Z125" s="448">
        <v>2</v>
      </c>
      <c r="AA125" s="448"/>
      <c r="AB125" s="448">
        <v>1</v>
      </c>
      <c r="AC125" s="448">
        <v>7</v>
      </c>
      <c r="AD125" s="448">
        <v>10</v>
      </c>
      <c r="AE125" s="448">
        <v>3</v>
      </c>
      <c r="AF125" s="448">
        <v>2</v>
      </c>
      <c r="AG125" s="448"/>
      <c r="AH125" s="448"/>
      <c r="AI125" s="448"/>
      <c r="AJ125" s="448"/>
      <c r="AK125" s="508"/>
    </row>
    <row r="126" spans="1:37" s="90" customFormat="1" ht="139.5" x14ac:dyDescent="0.25">
      <c r="A126" s="448">
        <v>105</v>
      </c>
      <c r="B126" s="446" t="s">
        <v>3557</v>
      </c>
      <c r="C126" s="463" t="s">
        <v>4029</v>
      </c>
      <c r="D126" s="448"/>
      <c r="E126" s="448">
        <v>10</v>
      </c>
      <c r="F126" s="448">
        <v>1</v>
      </c>
      <c r="G126" s="448"/>
      <c r="H126" s="448"/>
      <c r="I126" s="448">
        <v>1</v>
      </c>
      <c r="J126" s="448"/>
      <c r="K126" s="448"/>
      <c r="L126" s="448">
        <v>2</v>
      </c>
      <c r="M126" s="448">
        <v>2</v>
      </c>
      <c r="N126" s="448"/>
      <c r="O126" s="448"/>
      <c r="P126" s="448"/>
      <c r="Q126" s="448"/>
      <c r="R126" s="448"/>
      <c r="S126" s="448">
        <v>1</v>
      </c>
      <c r="T126" s="448"/>
      <c r="U126" s="448"/>
      <c r="V126" s="448"/>
      <c r="W126" s="448">
        <v>1</v>
      </c>
      <c r="X126" s="448"/>
      <c r="Y126" s="448"/>
      <c r="Z126" s="448"/>
      <c r="AA126" s="448"/>
      <c r="AB126" s="448"/>
      <c r="AC126" s="448"/>
      <c r="AD126" s="448">
        <v>10</v>
      </c>
      <c r="AE126" s="448">
        <v>5</v>
      </c>
      <c r="AF126" s="448"/>
      <c r="AG126" s="448"/>
      <c r="AH126" s="448"/>
      <c r="AI126" s="448"/>
      <c r="AJ126" s="448"/>
      <c r="AK126" s="508"/>
    </row>
    <row r="127" spans="1:37" s="90" customFormat="1" ht="93" x14ac:dyDescent="0.25">
      <c r="A127" s="448">
        <v>106</v>
      </c>
      <c r="B127" s="446" t="s">
        <v>3558</v>
      </c>
      <c r="C127" s="458" t="s">
        <v>4030</v>
      </c>
      <c r="D127" s="448"/>
      <c r="E127" s="448">
        <v>7</v>
      </c>
      <c r="F127" s="448">
        <v>1</v>
      </c>
      <c r="G127" s="448"/>
      <c r="H127" s="448"/>
      <c r="I127" s="448">
        <v>1</v>
      </c>
      <c r="J127" s="448"/>
      <c r="K127" s="448"/>
      <c r="L127" s="448">
        <v>1</v>
      </c>
      <c r="M127" s="448">
        <v>2</v>
      </c>
      <c r="N127" s="448">
        <v>1</v>
      </c>
      <c r="O127" s="448"/>
      <c r="P127" s="448">
        <v>5</v>
      </c>
      <c r="Q127" s="448"/>
      <c r="R127" s="448"/>
      <c r="S127" s="448">
        <v>1</v>
      </c>
      <c r="T127" s="448">
        <v>1</v>
      </c>
      <c r="U127" s="448"/>
      <c r="V127" s="448"/>
      <c r="W127" s="448">
        <v>1</v>
      </c>
      <c r="X127" s="448"/>
      <c r="Y127" s="448"/>
      <c r="Z127" s="448">
        <v>1</v>
      </c>
      <c r="AA127" s="448"/>
      <c r="AB127" s="448">
        <v>1</v>
      </c>
      <c r="AC127" s="448">
        <v>5</v>
      </c>
      <c r="AD127" s="448">
        <v>10</v>
      </c>
      <c r="AE127" s="448">
        <v>5</v>
      </c>
      <c r="AF127" s="448"/>
      <c r="AG127" s="448"/>
      <c r="AH127" s="448"/>
      <c r="AI127" s="448"/>
      <c r="AJ127" s="448"/>
      <c r="AK127" s="508"/>
    </row>
    <row r="128" spans="1:37" s="90" customFormat="1" ht="69.75" x14ac:dyDescent="0.25">
      <c r="A128" s="448">
        <v>107</v>
      </c>
      <c r="B128" s="446" t="s">
        <v>3559</v>
      </c>
      <c r="C128" s="458" t="s">
        <v>4031</v>
      </c>
      <c r="D128" s="448"/>
      <c r="E128" s="448">
        <v>6</v>
      </c>
      <c r="F128" s="448">
        <v>1</v>
      </c>
      <c r="G128" s="448"/>
      <c r="H128" s="448"/>
      <c r="I128" s="448"/>
      <c r="J128" s="448">
        <v>1</v>
      </c>
      <c r="K128" s="448"/>
      <c r="L128" s="448">
        <v>1</v>
      </c>
      <c r="M128" s="448">
        <v>2</v>
      </c>
      <c r="N128" s="448"/>
      <c r="O128" s="448"/>
      <c r="P128" s="448">
        <v>1</v>
      </c>
      <c r="Q128" s="448"/>
      <c r="R128" s="448"/>
      <c r="S128" s="448">
        <v>1</v>
      </c>
      <c r="T128" s="448"/>
      <c r="U128" s="448"/>
      <c r="V128" s="448"/>
      <c r="W128" s="448">
        <v>1</v>
      </c>
      <c r="X128" s="448"/>
      <c r="Y128" s="448"/>
      <c r="Z128" s="448">
        <v>1</v>
      </c>
      <c r="AA128" s="448"/>
      <c r="AB128" s="448"/>
      <c r="AC128" s="448">
        <v>5</v>
      </c>
      <c r="AD128" s="448">
        <v>5</v>
      </c>
      <c r="AE128" s="448">
        <v>1</v>
      </c>
      <c r="AF128" s="448">
        <v>1</v>
      </c>
      <c r="AG128" s="448"/>
      <c r="AH128" s="448"/>
      <c r="AI128" s="448"/>
      <c r="AJ128" s="448"/>
      <c r="AK128" s="508"/>
    </row>
    <row r="129" spans="1:37" s="92" customFormat="1" ht="22.5" x14ac:dyDescent="0.25">
      <c r="A129" s="918"/>
      <c r="B129" s="918"/>
      <c r="C129" s="457" t="s">
        <v>97</v>
      </c>
      <c r="D129" s="456"/>
      <c r="E129" s="456">
        <f>SUM(E117:E128)</f>
        <v>87</v>
      </c>
      <c r="F129" s="456">
        <f t="shared" ref="F129:AK129" si="10">SUM(F117:F128)</f>
        <v>11</v>
      </c>
      <c r="G129" s="456">
        <f t="shared" si="10"/>
        <v>1</v>
      </c>
      <c r="H129" s="456">
        <f t="shared" si="10"/>
        <v>0</v>
      </c>
      <c r="I129" s="456">
        <f t="shared" si="10"/>
        <v>6</v>
      </c>
      <c r="J129" s="456">
        <f t="shared" si="10"/>
        <v>8</v>
      </c>
      <c r="K129" s="456">
        <f t="shared" si="10"/>
        <v>0</v>
      </c>
      <c r="L129" s="456">
        <f t="shared" si="10"/>
        <v>13</v>
      </c>
      <c r="M129" s="456">
        <f t="shared" si="10"/>
        <v>22</v>
      </c>
      <c r="N129" s="456">
        <f t="shared" si="10"/>
        <v>8</v>
      </c>
      <c r="O129" s="456">
        <f t="shared" si="10"/>
        <v>0</v>
      </c>
      <c r="P129" s="456">
        <f t="shared" si="10"/>
        <v>25</v>
      </c>
      <c r="Q129" s="456">
        <f t="shared" si="10"/>
        <v>0</v>
      </c>
      <c r="R129" s="456">
        <f t="shared" si="10"/>
        <v>0</v>
      </c>
      <c r="S129" s="456">
        <f t="shared" si="10"/>
        <v>11</v>
      </c>
      <c r="T129" s="456">
        <f t="shared" si="10"/>
        <v>2</v>
      </c>
      <c r="U129" s="456">
        <f t="shared" si="10"/>
        <v>1</v>
      </c>
      <c r="V129" s="456">
        <f t="shared" si="10"/>
        <v>0</v>
      </c>
      <c r="W129" s="456">
        <f t="shared" si="10"/>
        <v>9</v>
      </c>
      <c r="X129" s="456">
        <f t="shared" si="10"/>
        <v>1</v>
      </c>
      <c r="Y129" s="456">
        <f t="shared" si="10"/>
        <v>1</v>
      </c>
      <c r="Z129" s="456">
        <f t="shared" si="10"/>
        <v>5</v>
      </c>
      <c r="AA129" s="456">
        <f t="shared" si="10"/>
        <v>0</v>
      </c>
      <c r="AB129" s="456">
        <f t="shared" si="10"/>
        <v>6</v>
      </c>
      <c r="AC129" s="456">
        <f t="shared" si="10"/>
        <v>69</v>
      </c>
      <c r="AD129" s="456">
        <f t="shared" si="10"/>
        <v>165</v>
      </c>
      <c r="AE129" s="456">
        <f t="shared" si="10"/>
        <v>51</v>
      </c>
      <c r="AF129" s="456">
        <f t="shared" si="10"/>
        <v>12</v>
      </c>
      <c r="AG129" s="456">
        <f t="shared" si="10"/>
        <v>0</v>
      </c>
      <c r="AH129" s="456">
        <f t="shared" si="10"/>
        <v>0</v>
      </c>
      <c r="AI129" s="456">
        <f t="shared" si="10"/>
        <v>0</v>
      </c>
      <c r="AJ129" s="456">
        <f t="shared" si="10"/>
        <v>0</v>
      </c>
      <c r="AK129" s="507">
        <f t="shared" si="10"/>
        <v>0</v>
      </c>
    </row>
    <row r="130" spans="1:37" s="90" customFormat="1" ht="23.25" x14ac:dyDescent="0.25">
      <c r="A130" s="919"/>
      <c r="B130" s="919"/>
      <c r="C130" s="458" t="s">
        <v>3978</v>
      </c>
      <c r="D130" s="448">
        <v>0</v>
      </c>
      <c r="E130" s="448">
        <v>0</v>
      </c>
      <c r="F130" s="448">
        <v>0</v>
      </c>
      <c r="G130" s="448">
        <v>0</v>
      </c>
      <c r="H130" s="448">
        <v>0</v>
      </c>
      <c r="I130" s="448">
        <v>0</v>
      </c>
      <c r="J130" s="448">
        <v>0</v>
      </c>
      <c r="K130" s="448">
        <v>0</v>
      </c>
      <c r="L130" s="448">
        <v>0</v>
      </c>
      <c r="M130" s="448">
        <v>0</v>
      </c>
      <c r="N130" s="448">
        <v>0</v>
      </c>
      <c r="O130" s="448">
        <v>0</v>
      </c>
      <c r="P130" s="448">
        <v>0</v>
      </c>
      <c r="Q130" s="448">
        <v>0</v>
      </c>
      <c r="R130" s="448">
        <v>0</v>
      </c>
      <c r="S130" s="448">
        <v>0</v>
      </c>
      <c r="T130" s="448">
        <v>0</v>
      </c>
      <c r="U130" s="448">
        <v>0</v>
      </c>
      <c r="V130" s="448">
        <v>0</v>
      </c>
      <c r="W130" s="448">
        <v>0</v>
      </c>
      <c r="X130" s="448">
        <v>0</v>
      </c>
      <c r="Y130" s="448">
        <v>0</v>
      </c>
      <c r="Z130" s="448">
        <v>0</v>
      </c>
      <c r="AA130" s="448">
        <v>0</v>
      </c>
      <c r="AB130" s="448">
        <v>0</v>
      </c>
      <c r="AC130" s="448">
        <v>0</v>
      </c>
      <c r="AD130" s="448">
        <v>0</v>
      </c>
      <c r="AE130" s="448">
        <v>0</v>
      </c>
      <c r="AF130" s="448">
        <v>0</v>
      </c>
      <c r="AG130" s="448">
        <v>0</v>
      </c>
      <c r="AH130" s="448">
        <v>0</v>
      </c>
      <c r="AI130" s="448">
        <v>0</v>
      </c>
      <c r="AJ130" s="448">
        <v>0</v>
      </c>
      <c r="AK130" s="508">
        <v>0</v>
      </c>
    </row>
    <row r="131" spans="1:37" s="92" customFormat="1" ht="22.5" x14ac:dyDescent="0.25">
      <c r="A131" s="920"/>
      <c r="B131" s="920"/>
      <c r="C131" s="457" t="s">
        <v>542</v>
      </c>
      <c r="D131" s="456">
        <f>D130+D129</f>
        <v>0</v>
      </c>
      <c r="E131" s="456">
        <f t="shared" ref="E131:AK131" si="11">E130+E129</f>
        <v>87</v>
      </c>
      <c r="F131" s="456">
        <f t="shared" si="11"/>
        <v>11</v>
      </c>
      <c r="G131" s="456">
        <f t="shared" si="11"/>
        <v>1</v>
      </c>
      <c r="H131" s="456">
        <f t="shared" si="11"/>
        <v>0</v>
      </c>
      <c r="I131" s="456">
        <f t="shared" si="11"/>
        <v>6</v>
      </c>
      <c r="J131" s="456">
        <f t="shared" si="11"/>
        <v>8</v>
      </c>
      <c r="K131" s="456">
        <f t="shared" si="11"/>
        <v>0</v>
      </c>
      <c r="L131" s="456">
        <f t="shared" si="11"/>
        <v>13</v>
      </c>
      <c r="M131" s="456">
        <f t="shared" si="11"/>
        <v>22</v>
      </c>
      <c r="N131" s="456">
        <f t="shared" si="11"/>
        <v>8</v>
      </c>
      <c r="O131" s="456">
        <f t="shared" si="11"/>
        <v>0</v>
      </c>
      <c r="P131" s="456">
        <f t="shared" si="11"/>
        <v>25</v>
      </c>
      <c r="Q131" s="456">
        <f t="shared" si="11"/>
        <v>0</v>
      </c>
      <c r="R131" s="456">
        <f t="shared" si="11"/>
        <v>0</v>
      </c>
      <c r="S131" s="456">
        <f t="shared" si="11"/>
        <v>11</v>
      </c>
      <c r="T131" s="456">
        <f t="shared" si="11"/>
        <v>2</v>
      </c>
      <c r="U131" s="456">
        <f t="shared" si="11"/>
        <v>1</v>
      </c>
      <c r="V131" s="456">
        <f t="shared" si="11"/>
        <v>0</v>
      </c>
      <c r="W131" s="456">
        <f t="shared" si="11"/>
        <v>9</v>
      </c>
      <c r="X131" s="456">
        <f t="shared" si="11"/>
        <v>1</v>
      </c>
      <c r="Y131" s="456">
        <f t="shared" si="11"/>
        <v>1</v>
      </c>
      <c r="Z131" s="456">
        <f t="shared" si="11"/>
        <v>5</v>
      </c>
      <c r="AA131" s="456">
        <f t="shared" si="11"/>
        <v>0</v>
      </c>
      <c r="AB131" s="456">
        <f t="shared" si="11"/>
        <v>6</v>
      </c>
      <c r="AC131" s="456">
        <f t="shared" si="11"/>
        <v>69</v>
      </c>
      <c r="AD131" s="456">
        <f t="shared" si="11"/>
        <v>165</v>
      </c>
      <c r="AE131" s="456">
        <f t="shared" si="11"/>
        <v>51</v>
      </c>
      <c r="AF131" s="456">
        <f t="shared" si="11"/>
        <v>12</v>
      </c>
      <c r="AG131" s="456">
        <f t="shared" si="11"/>
        <v>0</v>
      </c>
      <c r="AH131" s="456">
        <f t="shared" si="11"/>
        <v>0</v>
      </c>
      <c r="AI131" s="456">
        <f t="shared" si="11"/>
        <v>0</v>
      </c>
      <c r="AJ131" s="456">
        <f t="shared" si="11"/>
        <v>0</v>
      </c>
      <c r="AK131" s="507">
        <f t="shared" si="11"/>
        <v>0</v>
      </c>
    </row>
    <row r="132" spans="1:37" s="90" customFormat="1" ht="69.75" x14ac:dyDescent="0.25">
      <c r="A132" s="448">
        <v>108</v>
      </c>
      <c r="B132" s="446" t="s">
        <v>1899</v>
      </c>
      <c r="C132" s="458" t="s">
        <v>3825</v>
      </c>
      <c r="D132" s="448"/>
      <c r="E132" s="448">
        <v>5</v>
      </c>
      <c r="F132" s="448">
        <v>1</v>
      </c>
      <c r="G132" s="448"/>
      <c r="H132" s="448"/>
      <c r="I132" s="448">
        <v>1</v>
      </c>
      <c r="J132" s="448">
        <v>1</v>
      </c>
      <c r="K132" s="448"/>
      <c r="L132" s="448">
        <v>1</v>
      </c>
      <c r="M132" s="448">
        <v>1</v>
      </c>
      <c r="N132" s="448">
        <v>1</v>
      </c>
      <c r="O132" s="448"/>
      <c r="P132" s="448">
        <v>5</v>
      </c>
      <c r="Q132" s="448"/>
      <c r="R132" s="448"/>
      <c r="S132" s="448">
        <v>1</v>
      </c>
      <c r="T132" s="448"/>
      <c r="U132" s="448"/>
      <c r="V132" s="448"/>
      <c r="W132" s="448"/>
      <c r="X132" s="448">
        <v>1</v>
      </c>
      <c r="Y132" s="448"/>
      <c r="Z132" s="448">
        <v>1</v>
      </c>
      <c r="AA132" s="448"/>
      <c r="AB132" s="448">
        <v>1</v>
      </c>
      <c r="AC132" s="448">
        <v>5</v>
      </c>
      <c r="AD132" s="448">
        <v>5</v>
      </c>
      <c r="AE132" s="448">
        <v>1</v>
      </c>
      <c r="AF132" s="448"/>
      <c r="AG132" s="448"/>
      <c r="AH132" s="448"/>
      <c r="AI132" s="448"/>
      <c r="AJ132" s="448"/>
      <c r="AK132" s="508"/>
    </row>
    <row r="133" spans="1:37" s="90" customFormat="1" ht="46.5" x14ac:dyDescent="0.25">
      <c r="A133" s="448">
        <v>109</v>
      </c>
      <c r="B133" s="446" t="s">
        <v>3560</v>
      </c>
      <c r="C133" s="458" t="s">
        <v>3826</v>
      </c>
      <c r="D133" s="448"/>
      <c r="E133" s="448">
        <v>5</v>
      </c>
      <c r="F133" s="448">
        <v>1</v>
      </c>
      <c r="G133" s="448"/>
      <c r="H133" s="448"/>
      <c r="I133" s="448">
        <v>1</v>
      </c>
      <c r="J133" s="448"/>
      <c r="K133" s="448"/>
      <c r="L133" s="448">
        <v>1</v>
      </c>
      <c r="M133" s="448">
        <v>3</v>
      </c>
      <c r="N133" s="448">
        <v>1</v>
      </c>
      <c r="O133" s="448"/>
      <c r="P133" s="448"/>
      <c r="Q133" s="448"/>
      <c r="R133" s="448"/>
      <c r="S133" s="448">
        <v>1</v>
      </c>
      <c r="T133" s="448">
        <v>4</v>
      </c>
      <c r="U133" s="448">
        <v>1</v>
      </c>
      <c r="V133" s="448"/>
      <c r="W133" s="448"/>
      <c r="X133" s="448">
        <v>1</v>
      </c>
      <c r="Y133" s="448"/>
      <c r="Z133" s="448">
        <v>2</v>
      </c>
      <c r="AA133" s="448"/>
      <c r="AB133" s="448">
        <v>1</v>
      </c>
      <c r="AC133" s="448">
        <v>10</v>
      </c>
      <c r="AD133" s="448">
        <v>10</v>
      </c>
      <c r="AE133" s="448">
        <v>5</v>
      </c>
      <c r="AF133" s="448"/>
      <c r="AG133" s="448"/>
      <c r="AH133" s="448"/>
      <c r="AI133" s="448"/>
      <c r="AJ133" s="448"/>
      <c r="AK133" s="508"/>
    </row>
    <row r="134" spans="1:37" s="90" customFormat="1" ht="46.5" x14ac:dyDescent="0.25">
      <c r="A134" s="448">
        <v>110</v>
      </c>
      <c r="B134" s="446" t="s">
        <v>4701</v>
      </c>
      <c r="C134" s="458" t="s">
        <v>3720</v>
      </c>
      <c r="D134" s="448"/>
      <c r="E134" s="448">
        <v>5</v>
      </c>
      <c r="F134" s="448">
        <v>1</v>
      </c>
      <c r="G134" s="448">
        <v>0</v>
      </c>
      <c r="H134" s="448">
        <v>0</v>
      </c>
      <c r="I134" s="448">
        <v>1</v>
      </c>
      <c r="J134" s="448">
        <v>1</v>
      </c>
      <c r="K134" s="448">
        <v>0</v>
      </c>
      <c r="L134" s="448">
        <v>1</v>
      </c>
      <c r="M134" s="448">
        <v>2</v>
      </c>
      <c r="N134" s="448">
        <v>1</v>
      </c>
      <c r="O134" s="448">
        <v>0</v>
      </c>
      <c r="P134" s="448">
        <v>0</v>
      </c>
      <c r="Q134" s="448">
        <v>0</v>
      </c>
      <c r="R134" s="448">
        <v>0</v>
      </c>
      <c r="S134" s="448">
        <v>0</v>
      </c>
      <c r="T134" s="448">
        <v>1</v>
      </c>
      <c r="U134" s="448">
        <v>1</v>
      </c>
      <c r="V134" s="448">
        <v>0</v>
      </c>
      <c r="W134" s="448">
        <v>0</v>
      </c>
      <c r="X134" s="448">
        <v>0</v>
      </c>
      <c r="Y134" s="448">
        <v>1</v>
      </c>
      <c r="Z134" s="448">
        <v>0</v>
      </c>
      <c r="AA134" s="448">
        <v>0</v>
      </c>
      <c r="AB134" s="448">
        <v>0</v>
      </c>
      <c r="AC134" s="448">
        <v>10</v>
      </c>
      <c r="AD134" s="448">
        <v>30</v>
      </c>
      <c r="AE134" s="448">
        <v>10</v>
      </c>
      <c r="AF134" s="448">
        <v>0</v>
      </c>
      <c r="AG134" s="448">
        <v>0</v>
      </c>
      <c r="AH134" s="448">
        <v>0</v>
      </c>
      <c r="AI134" s="448">
        <v>0</v>
      </c>
      <c r="AJ134" s="448">
        <v>0</v>
      </c>
      <c r="AK134" s="508">
        <v>0</v>
      </c>
    </row>
    <row r="135" spans="1:37" s="90" customFormat="1" ht="93" x14ac:dyDescent="0.25">
      <c r="A135" s="448">
        <v>111</v>
      </c>
      <c r="B135" s="446" t="s">
        <v>4032</v>
      </c>
      <c r="C135" s="458" t="s">
        <v>3827</v>
      </c>
      <c r="D135" s="448"/>
      <c r="E135" s="448">
        <v>5</v>
      </c>
      <c r="F135" s="448">
        <v>1</v>
      </c>
      <c r="G135" s="448">
        <v>1</v>
      </c>
      <c r="H135" s="448"/>
      <c r="I135" s="448"/>
      <c r="J135" s="448">
        <v>1</v>
      </c>
      <c r="K135" s="448"/>
      <c r="L135" s="448">
        <v>1</v>
      </c>
      <c r="M135" s="448">
        <v>2</v>
      </c>
      <c r="N135" s="448">
        <v>1</v>
      </c>
      <c r="O135" s="448"/>
      <c r="P135" s="448">
        <v>1</v>
      </c>
      <c r="Q135" s="448"/>
      <c r="R135" s="448"/>
      <c r="S135" s="448">
        <v>1</v>
      </c>
      <c r="T135" s="448"/>
      <c r="U135" s="448"/>
      <c r="V135" s="448"/>
      <c r="W135" s="448"/>
      <c r="X135" s="448"/>
      <c r="Y135" s="448"/>
      <c r="Z135" s="448">
        <v>1</v>
      </c>
      <c r="AA135" s="448"/>
      <c r="AB135" s="448">
        <v>1</v>
      </c>
      <c r="AC135" s="448">
        <v>5</v>
      </c>
      <c r="AD135" s="448">
        <v>5</v>
      </c>
      <c r="AE135" s="448">
        <v>1</v>
      </c>
      <c r="AF135" s="448"/>
      <c r="AG135" s="448"/>
      <c r="AH135" s="448"/>
      <c r="AI135" s="448"/>
      <c r="AJ135" s="448"/>
      <c r="AK135" s="508"/>
    </row>
    <row r="136" spans="1:37" s="90" customFormat="1" ht="69.75" x14ac:dyDescent="0.25">
      <c r="A136" s="448">
        <v>112</v>
      </c>
      <c r="B136" s="446" t="s">
        <v>4515</v>
      </c>
      <c r="C136" s="458" t="s">
        <v>3828</v>
      </c>
      <c r="D136" s="448"/>
      <c r="E136" s="448">
        <v>5</v>
      </c>
      <c r="F136" s="448">
        <v>1</v>
      </c>
      <c r="G136" s="448">
        <v>1</v>
      </c>
      <c r="H136" s="448"/>
      <c r="I136" s="448"/>
      <c r="J136" s="448">
        <v>1</v>
      </c>
      <c r="K136" s="448"/>
      <c r="L136" s="448">
        <v>1</v>
      </c>
      <c r="M136" s="448">
        <v>2</v>
      </c>
      <c r="N136" s="448">
        <v>1</v>
      </c>
      <c r="O136" s="448"/>
      <c r="P136" s="448">
        <v>1</v>
      </c>
      <c r="Q136" s="448"/>
      <c r="R136" s="448"/>
      <c r="S136" s="448">
        <v>1</v>
      </c>
      <c r="T136" s="448"/>
      <c r="U136" s="448"/>
      <c r="V136" s="448"/>
      <c r="W136" s="448"/>
      <c r="X136" s="448"/>
      <c r="Y136" s="448"/>
      <c r="Z136" s="448">
        <v>1</v>
      </c>
      <c r="AA136" s="448"/>
      <c r="AB136" s="448">
        <v>1</v>
      </c>
      <c r="AC136" s="448">
        <v>5</v>
      </c>
      <c r="AD136" s="448">
        <v>5</v>
      </c>
      <c r="AE136" s="448">
        <v>1</v>
      </c>
      <c r="AF136" s="448"/>
      <c r="AG136" s="448"/>
      <c r="AH136" s="448"/>
      <c r="AI136" s="448"/>
      <c r="AJ136" s="448"/>
      <c r="AK136" s="508"/>
    </row>
    <row r="137" spans="1:37" s="90" customFormat="1" ht="69.75" x14ac:dyDescent="0.25">
      <c r="A137" s="448">
        <v>113</v>
      </c>
      <c r="B137" s="446" t="s">
        <v>4033</v>
      </c>
      <c r="C137" s="458" t="s">
        <v>3829</v>
      </c>
      <c r="D137" s="448"/>
      <c r="E137" s="448">
        <v>5</v>
      </c>
      <c r="F137" s="448">
        <v>1</v>
      </c>
      <c r="G137" s="448"/>
      <c r="H137" s="448"/>
      <c r="I137" s="448">
        <v>1</v>
      </c>
      <c r="J137" s="448">
        <v>1</v>
      </c>
      <c r="K137" s="448"/>
      <c r="L137" s="448">
        <v>1</v>
      </c>
      <c r="M137" s="448">
        <v>2</v>
      </c>
      <c r="N137" s="448">
        <v>1</v>
      </c>
      <c r="O137" s="448"/>
      <c r="P137" s="448">
        <v>1</v>
      </c>
      <c r="Q137" s="448"/>
      <c r="R137" s="448"/>
      <c r="S137" s="448">
        <v>1</v>
      </c>
      <c r="T137" s="448">
        <v>1</v>
      </c>
      <c r="U137" s="448"/>
      <c r="V137" s="448"/>
      <c r="W137" s="448"/>
      <c r="X137" s="448"/>
      <c r="Y137" s="448"/>
      <c r="Z137" s="448">
        <v>1</v>
      </c>
      <c r="AA137" s="448"/>
      <c r="AB137" s="448">
        <v>1</v>
      </c>
      <c r="AC137" s="448">
        <v>5</v>
      </c>
      <c r="AD137" s="448">
        <v>5</v>
      </c>
      <c r="AE137" s="448">
        <v>1</v>
      </c>
      <c r="AF137" s="448">
        <v>1</v>
      </c>
      <c r="AG137" s="448"/>
      <c r="AH137" s="448"/>
      <c r="AI137" s="448"/>
      <c r="AJ137" s="448"/>
      <c r="AK137" s="508"/>
    </row>
    <row r="138" spans="1:37" s="90" customFormat="1" ht="46.5" x14ac:dyDescent="0.25">
      <c r="A138" s="448">
        <v>114</v>
      </c>
      <c r="B138" s="446" t="s">
        <v>2758</v>
      </c>
      <c r="C138" s="458" t="s">
        <v>3830</v>
      </c>
      <c r="D138" s="448"/>
      <c r="E138" s="448">
        <v>5</v>
      </c>
      <c r="F138" s="448">
        <v>1</v>
      </c>
      <c r="G138" s="448"/>
      <c r="H138" s="448"/>
      <c r="I138" s="448"/>
      <c r="J138" s="448">
        <v>1</v>
      </c>
      <c r="K138" s="448"/>
      <c r="L138" s="448">
        <v>1</v>
      </c>
      <c r="M138" s="448">
        <v>2</v>
      </c>
      <c r="N138" s="448">
        <v>1</v>
      </c>
      <c r="O138" s="448"/>
      <c r="P138" s="448">
        <v>1</v>
      </c>
      <c r="Q138" s="448"/>
      <c r="R138" s="448"/>
      <c r="S138" s="448">
        <v>1</v>
      </c>
      <c r="T138" s="448"/>
      <c r="U138" s="448"/>
      <c r="V138" s="448"/>
      <c r="W138" s="448"/>
      <c r="X138" s="448"/>
      <c r="Y138" s="448"/>
      <c r="Z138" s="448">
        <v>1</v>
      </c>
      <c r="AA138" s="448"/>
      <c r="AB138" s="448">
        <v>1</v>
      </c>
      <c r="AC138" s="448">
        <v>5</v>
      </c>
      <c r="AD138" s="448">
        <v>5</v>
      </c>
      <c r="AE138" s="448">
        <v>5</v>
      </c>
      <c r="AF138" s="448"/>
      <c r="AG138" s="448"/>
      <c r="AH138" s="448"/>
      <c r="AI138" s="448"/>
      <c r="AJ138" s="448"/>
      <c r="AK138" s="508"/>
    </row>
    <row r="139" spans="1:37" s="90" customFormat="1" ht="46.5" x14ac:dyDescent="0.25">
      <c r="A139" s="448">
        <v>115</v>
      </c>
      <c r="B139" s="446" t="s">
        <v>2754</v>
      </c>
      <c r="C139" s="458" t="s">
        <v>3831</v>
      </c>
      <c r="D139" s="448"/>
      <c r="E139" s="448">
        <v>5</v>
      </c>
      <c r="F139" s="448">
        <v>1</v>
      </c>
      <c r="G139" s="448"/>
      <c r="H139" s="448"/>
      <c r="I139" s="448"/>
      <c r="J139" s="448">
        <v>1</v>
      </c>
      <c r="K139" s="448"/>
      <c r="L139" s="448">
        <v>1</v>
      </c>
      <c r="M139" s="448">
        <v>2</v>
      </c>
      <c r="N139" s="448">
        <v>1</v>
      </c>
      <c r="O139" s="448"/>
      <c r="P139" s="448">
        <v>1</v>
      </c>
      <c r="Q139" s="448"/>
      <c r="R139" s="448"/>
      <c r="S139" s="448"/>
      <c r="T139" s="448">
        <v>1</v>
      </c>
      <c r="U139" s="448"/>
      <c r="V139" s="448"/>
      <c r="W139" s="448"/>
      <c r="X139" s="448"/>
      <c r="Y139" s="448"/>
      <c r="Z139" s="448">
        <v>1</v>
      </c>
      <c r="AA139" s="448"/>
      <c r="AB139" s="448">
        <v>1</v>
      </c>
      <c r="AC139" s="448">
        <v>5</v>
      </c>
      <c r="AD139" s="448">
        <v>5</v>
      </c>
      <c r="AE139" s="448">
        <v>5</v>
      </c>
      <c r="AF139" s="448"/>
      <c r="AG139" s="448"/>
      <c r="AH139" s="448"/>
      <c r="AI139" s="448"/>
      <c r="AJ139" s="448"/>
      <c r="AK139" s="508"/>
    </row>
    <row r="140" spans="1:37" s="90" customFormat="1" ht="46.5" x14ac:dyDescent="0.25">
      <c r="A140" s="448">
        <v>116</v>
      </c>
      <c r="B140" s="446" t="s">
        <v>3472</v>
      </c>
      <c r="C140" s="458" t="s">
        <v>3832</v>
      </c>
      <c r="D140" s="448"/>
      <c r="E140" s="448">
        <v>5</v>
      </c>
      <c r="F140" s="448">
        <v>1</v>
      </c>
      <c r="G140" s="448"/>
      <c r="H140" s="448"/>
      <c r="I140" s="448"/>
      <c r="J140" s="448">
        <v>1</v>
      </c>
      <c r="K140" s="448"/>
      <c r="L140" s="448">
        <v>1</v>
      </c>
      <c r="M140" s="448">
        <v>2</v>
      </c>
      <c r="N140" s="448">
        <v>1</v>
      </c>
      <c r="O140" s="448"/>
      <c r="P140" s="448">
        <v>1</v>
      </c>
      <c r="Q140" s="448"/>
      <c r="R140" s="448"/>
      <c r="S140" s="448"/>
      <c r="T140" s="448">
        <v>1</v>
      </c>
      <c r="U140" s="448"/>
      <c r="V140" s="448"/>
      <c r="W140" s="448"/>
      <c r="X140" s="448"/>
      <c r="Y140" s="448"/>
      <c r="Z140" s="448">
        <v>1</v>
      </c>
      <c r="AA140" s="448"/>
      <c r="AB140" s="448">
        <v>1</v>
      </c>
      <c r="AC140" s="448">
        <v>5</v>
      </c>
      <c r="AD140" s="448">
        <v>5</v>
      </c>
      <c r="AE140" s="448">
        <v>5</v>
      </c>
      <c r="AF140" s="448"/>
      <c r="AG140" s="448"/>
      <c r="AH140" s="448"/>
      <c r="AI140" s="448"/>
      <c r="AJ140" s="448"/>
      <c r="AK140" s="508"/>
    </row>
    <row r="141" spans="1:37" s="90" customFormat="1" ht="93" x14ac:dyDescent="0.25">
      <c r="A141" s="448">
        <v>117</v>
      </c>
      <c r="B141" s="446" t="s">
        <v>4034</v>
      </c>
      <c r="C141" s="458" t="s">
        <v>4035</v>
      </c>
      <c r="D141" s="448"/>
      <c r="E141" s="448">
        <v>6</v>
      </c>
      <c r="F141" s="448">
        <v>1</v>
      </c>
      <c r="G141" s="448"/>
      <c r="H141" s="448"/>
      <c r="I141" s="448">
        <v>1</v>
      </c>
      <c r="J141" s="448">
        <v>1</v>
      </c>
      <c r="K141" s="448"/>
      <c r="L141" s="448">
        <v>1</v>
      </c>
      <c r="M141" s="448">
        <v>3</v>
      </c>
      <c r="N141" s="448">
        <v>1</v>
      </c>
      <c r="O141" s="448"/>
      <c r="P141" s="448">
        <v>5</v>
      </c>
      <c r="Q141" s="448"/>
      <c r="R141" s="448"/>
      <c r="S141" s="448">
        <v>3</v>
      </c>
      <c r="T141" s="448"/>
      <c r="U141" s="448"/>
      <c r="V141" s="448"/>
      <c r="W141" s="448">
        <v>1</v>
      </c>
      <c r="X141" s="448"/>
      <c r="Y141" s="448"/>
      <c r="Z141" s="448">
        <v>1</v>
      </c>
      <c r="AA141" s="448"/>
      <c r="AB141" s="448">
        <v>1</v>
      </c>
      <c r="AC141" s="448">
        <v>10</v>
      </c>
      <c r="AD141" s="448">
        <v>5</v>
      </c>
      <c r="AE141" s="448">
        <v>5</v>
      </c>
      <c r="AF141" s="448"/>
      <c r="AG141" s="448"/>
      <c r="AH141" s="448"/>
      <c r="AI141" s="448"/>
      <c r="AJ141" s="448"/>
      <c r="AK141" s="508"/>
    </row>
    <row r="142" spans="1:37" s="90" customFormat="1" ht="69.75" x14ac:dyDescent="0.25">
      <c r="A142" s="448">
        <v>118</v>
      </c>
      <c r="B142" s="446" t="s">
        <v>3561</v>
      </c>
      <c r="C142" s="458" t="s">
        <v>5484</v>
      </c>
      <c r="D142" s="448"/>
      <c r="E142" s="448">
        <v>6</v>
      </c>
      <c r="F142" s="448">
        <v>1</v>
      </c>
      <c r="G142" s="448">
        <v>1</v>
      </c>
      <c r="H142" s="448">
        <v>2</v>
      </c>
      <c r="I142" s="448">
        <v>1</v>
      </c>
      <c r="J142" s="448">
        <v>1</v>
      </c>
      <c r="K142" s="448"/>
      <c r="L142" s="448">
        <v>1</v>
      </c>
      <c r="M142" s="448">
        <v>2</v>
      </c>
      <c r="N142" s="448">
        <v>1</v>
      </c>
      <c r="O142" s="448"/>
      <c r="P142" s="448">
        <v>1</v>
      </c>
      <c r="Q142" s="448"/>
      <c r="R142" s="448"/>
      <c r="S142" s="448">
        <v>1</v>
      </c>
      <c r="T142" s="448">
        <v>2</v>
      </c>
      <c r="U142" s="448">
        <v>1</v>
      </c>
      <c r="V142" s="448"/>
      <c r="W142" s="448"/>
      <c r="X142" s="448"/>
      <c r="Y142" s="448"/>
      <c r="Z142" s="448">
        <v>2</v>
      </c>
      <c r="AA142" s="448"/>
      <c r="AB142" s="448">
        <v>2</v>
      </c>
      <c r="AC142" s="448">
        <v>5</v>
      </c>
      <c r="AD142" s="448">
        <v>15</v>
      </c>
      <c r="AE142" s="448">
        <v>5</v>
      </c>
      <c r="AF142" s="448">
        <v>2</v>
      </c>
      <c r="AG142" s="448"/>
      <c r="AH142" s="448"/>
      <c r="AI142" s="448"/>
      <c r="AJ142" s="448"/>
      <c r="AK142" s="508"/>
    </row>
    <row r="143" spans="1:37" s="90" customFormat="1" ht="46.5" x14ac:dyDescent="0.25">
      <c r="A143" s="448">
        <v>119</v>
      </c>
      <c r="B143" s="446" t="s">
        <v>3562</v>
      </c>
      <c r="C143" s="458" t="s">
        <v>3833</v>
      </c>
      <c r="D143" s="448"/>
      <c r="E143" s="448">
        <v>6</v>
      </c>
      <c r="F143" s="448">
        <v>1</v>
      </c>
      <c r="G143" s="448">
        <v>1</v>
      </c>
      <c r="H143" s="448"/>
      <c r="I143" s="448">
        <v>1</v>
      </c>
      <c r="J143" s="448">
        <v>1</v>
      </c>
      <c r="K143" s="448"/>
      <c r="L143" s="448">
        <v>1</v>
      </c>
      <c r="M143" s="448">
        <v>2</v>
      </c>
      <c r="N143" s="448">
        <v>1</v>
      </c>
      <c r="O143" s="448"/>
      <c r="P143" s="448">
        <v>1</v>
      </c>
      <c r="Q143" s="448"/>
      <c r="R143" s="448"/>
      <c r="S143" s="448"/>
      <c r="T143" s="448">
        <v>1</v>
      </c>
      <c r="U143" s="448"/>
      <c r="V143" s="448"/>
      <c r="W143" s="448"/>
      <c r="X143" s="448">
        <v>1</v>
      </c>
      <c r="Y143" s="448"/>
      <c r="Z143" s="448">
        <v>1</v>
      </c>
      <c r="AA143" s="448"/>
      <c r="AB143" s="448">
        <v>1</v>
      </c>
      <c r="AC143" s="448">
        <v>6</v>
      </c>
      <c r="AD143" s="448">
        <v>5</v>
      </c>
      <c r="AE143" s="448">
        <v>1</v>
      </c>
      <c r="AF143" s="448"/>
      <c r="AG143" s="448"/>
      <c r="AH143" s="448"/>
      <c r="AI143" s="448"/>
      <c r="AJ143" s="448"/>
      <c r="AK143" s="508"/>
    </row>
    <row r="144" spans="1:37" s="90" customFormat="1" ht="46.5" x14ac:dyDescent="0.25">
      <c r="A144" s="448">
        <v>120</v>
      </c>
      <c r="B144" s="446" t="s">
        <v>3563</v>
      </c>
      <c r="C144" s="458" t="s">
        <v>3834</v>
      </c>
      <c r="D144" s="448"/>
      <c r="E144" s="448">
        <v>6</v>
      </c>
      <c r="F144" s="448">
        <v>1</v>
      </c>
      <c r="G144" s="448"/>
      <c r="H144" s="448"/>
      <c r="I144" s="448">
        <v>1</v>
      </c>
      <c r="J144" s="448">
        <v>1</v>
      </c>
      <c r="K144" s="448"/>
      <c r="L144" s="448">
        <v>1</v>
      </c>
      <c r="M144" s="448">
        <v>2</v>
      </c>
      <c r="N144" s="448">
        <v>1</v>
      </c>
      <c r="O144" s="448"/>
      <c r="P144" s="448">
        <v>5</v>
      </c>
      <c r="Q144" s="448"/>
      <c r="R144" s="448"/>
      <c r="S144" s="448">
        <v>1</v>
      </c>
      <c r="T144" s="448">
        <v>1</v>
      </c>
      <c r="U144" s="448">
        <v>1</v>
      </c>
      <c r="V144" s="448"/>
      <c r="W144" s="448"/>
      <c r="X144" s="448">
        <v>1</v>
      </c>
      <c r="Y144" s="448">
        <v>1</v>
      </c>
      <c r="Z144" s="448">
        <v>1</v>
      </c>
      <c r="AA144" s="448"/>
      <c r="AB144" s="448">
        <v>1</v>
      </c>
      <c r="AC144" s="448">
        <v>10</v>
      </c>
      <c r="AD144" s="448">
        <v>10</v>
      </c>
      <c r="AE144" s="448">
        <v>10</v>
      </c>
      <c r="AF144" s="448"/>
      <c r="AG144" s="448"/>
      <c r="AH144" s="448"/>
      <c r="AI144" s="448"/>
      <c r="AJ144" s="448"/>
      <c r="AK144" s="508"/>
    </row>
    <row r="145" spans="1:37" s="90" customFormat="1" ht="46.5" x14ac:dyDescent="0.25">
      <c r="A145" s="448">
        <v>121</v>
      </c>
      <c r="B145" s="446" t="s">
        <v>2708</v>
      </c>
      <c r="C145" s="458" t="s">
        <v>3835</v>
      </c>
      <c r="D145" s="448"/>
      <c r="E145" s="448">
        <v>5</v>
      </c>
      <c r="F145" s="448">
        <v>1</v>
      </c>
      <c r="G145" s="448"/>
      <c r="H145" s="448"/>
      <c r="I145" s="448">
        <v>1</v>
      </c>
      <c r="J145" s="448">
        <v>1</v>
      </c>
      <c r="K145" s="448"/>
      <c r="L145" s="448">
        <v>1</v>
      </c>
      <c r="M145" s="448">
        <v>1</v>
      </c>
      <c r="N145" s="448"/>
      <c r="O145" s="448"/>
      <c r="P145" s="448"/>
      <c r="Q145" s="448"/>
      <c r="R145" s="448"/>
      <c r="S145" s="448">
        <v>1</v>
      </c>
      <c r="T145" s="448">
        <v>2</v>
      </c>
      <c r="U145" s="448"/>
      <c r="V145" s="448"/>
      <c r="W145" s="448"/>
      <c r="X145" s="448"/>
      <c r="Y145" s="448"/>
      <c r="Z145" s="448"/>
      <c r="AA145" s="448"/>
      <c r="AB145" s="448">
        <v>1</v>
      </c>
      <c r="AC145" s="448">
        <v>5</v>
      </c>
      <c r="AD145" s="448">
        <v>5</v>
      </c>
      <c r="AE145" s="448">
        <v>5</v>
      </c>
      <c r="AF145" s="448"/>
      <c r="AG145" s="448"/>
      <c r="AH145" s="448"/>
      <c r="AI145" s="448"/>
      <c r="AJ145" s="448"/>
      <c r="AK145" s="508"/>
    </row>
    <row r="146" spans="1:37" s="90" customFormat="1" ht="46.5" x14ac:dyDescent="0.25">
      <c r="A146" s="448">
        <v>122</v>
      </c>
      <c r="B146" s="446" t="s">
        <v>2708</v>
      </c>
      <c r="C146" s="458" t="s">
        <v>3836</v>
      </c>
      <c r="D146" s="448"/>
      <c r="E146" s="448">
        <v>5</v>
      </c>
      <c r="F146" s="448">
        <v>1</v>
      </c>
      <c r="G146" s="448"/>
      <c r="H146" s="448"/>
      <c r="I146" s="448">
        <v>1</v>
      </c>
      <c r="J146" s="448">
        <v>1</v>
      </c>
      <c r="K146" s="448"/>
      <c r="L146" s="448">
        <v>1</v>
      </c>
      <c r="M146" s="448">
        <v>2</v>
      </c>
      <c r="N146" s="448"/>
      <c r="O146" s="448"/>
      <c r="P146" s="448"/>
      <c r="Q146" s="448"/>
      <c r="R146" s="448"/>
      <c r="S146" s="448">
        <v>1</v>
      </c>
      <c r="T146" s="448">
        <v>1</v>
      </c>
      <c r="U146" s="448"/>
      <c r="V146" s="448"/>
      <c r="W146" s="448"/>
      <c r="X146" s="448"/>
      <c r="Y146" s="448"/>
      <c r="Z146" s="448"/>
      <c r="AA146" s="448"/>
      <c r="AB146" s="448">
        <v>1</v>
      </c>
      <c r="AC146" s="448">
        <v>5</v>
      </c>
      <c r="AD146" s="448">
        <v>5</v>
      </c>
      <c r="AE146" s="448">
        <v>5</v>
      </c>
      <c r="AF146" s="448"/>
      <c r="AG146" s="448"/>
      <c r="AH146" s="448"/>
      <c r="AI146" s="448"/>
      <c r="AJ146" s="448"/>
      <c r="AK146" s="508"/>
    </row>
    <row r="147" spans="1:37" s="90" customFormat="1" ht="46.5" x14ac:dyDescent="0.25">
      <c r="A147" s="448">
        <v>123</v>
      </c>
      <c r="B147" s="446" t="s">
        <v>2758</v>
      </c>
      <c r="C147" s="458" t="s">
        <v>3837</v>
      </c>
      <c r="D147" s="448"/>
      <c r="E147" s="448">
        <v>6</v>
      </c>
      <c r="F147" s="448">
        <v>1</v>
      </c>
      <c r="G147" s="448"/>
      <c r="H147" s="448"/>
      <c r="I147" s="448"/>
      <c r="J147" s="448">
        <v>1</v>
      </c>
      <c r="K147" s="448"/>
      <c r="L147" s="448">
        <v>1</v>
      </c>
      <c r="M147" s="448">
        <v>2</v>
      </c>
      <c r="N147" s="448">
        <v>1</v>
      </c>
      <c r="O147" s="448"/>
      <c r="P147" s="448">
        <v>1</v>
      </c>
      <c r="Q147" s="448"/>
      <c r="R147" s="448"/>
      <c r="S147" s="448">
        <v>1</v>
      </c>
      <c r="T147" s="448"/>
      <c r="U147" s="448"/>
      <c r="V147" s="448"/>
      <c r="W147" s="448"/>
      <c r="X147" s="448">
        <v>1</v>
      </c>
      <c r="Y147" s="448"/>
      <c r="Z147" s="448"/>
      <c r="AA147" s="448"/>
      <c r="AB147" s="448">
        <v>1</v>
      </c>
      <c r="AC147" s="448">
        <v>6</v>
      </c>
      <c r="AD147" s="448">
        <v>6</v>
      </c>
      <c r="AE147" s="448">
        <v>6</v>
      </c>
      <c r="AF147" s="448"/>
      <c r="AG147" s="448"/>
      <c r="AH147" s="448"/>
      <c r="AI147" s="448"/>
      <c r="AJ147" s="448"/>
      <c r="AK147" s="508"/>
    </row>
    <row r="148" spans="1:37" s="90" customFormat="1" ht="46.5" x14ac:dyDescent="0.25">
      <c r="A148" s="448">
        <v>124</v>
      </c>
      <c r="B148" s="446" t="s">
        <v>4516</v>
      </c>
      <c r="C148" s="458" t="s">
        <v>3838</v>
      </c>
      <c r="D148" s="448"/>
      <c r="E148" s="448">
        <v>6</v>
      </c>
      <c r="F148" s="448">
        <v>1</v>
      </c>
      <c r="G148" s="448"/>
      <c r="H148" s="448"/>
      <c r="I148" s="448">
        <v>1</v>
      </c>
      <c r="J148" s="448">
        <v>1</v>
      </c>
      <c r="K148" s="448"/>
      <c r="L148" s="448">
        <v>1</v>
      </c>
      <c r="M148" s="448">
        <v>2</v>
      </c>
      <c r="N148" s="448"/>
      <c r="O148" s="448"/>
      <c r="P148" s="448"/>
      <c r="Q148" s="448"/>
      <c r="R148" s="448"/>
      <c r="S148" s="448">
        <v>2</v>
      </c>
      <c r="T148" s="448"/>
      <c r="U148" s="448">
        <v>1</v>
      </c>
      <c r="V148" s="448"/>
      <c r="W148" s="448"/>
      <c r="X148" s="448">
        <v>1</v>
      </c>
      <c r="Y148" s="448"/>
      <c r="Z148" s="448"/>
      <c r="AA148" s="448"/>
      <c r="AB148" s="448">
        <v>1</v>
      </c>
      <c r="AC148" s="448">
        <v>6</v>
      </c>
      <c r="AD148" s="448">
        <v>6</v>
      </c>
      <c r="AE148" s="448"/>
      <c r="AF148" s="448"/>
      <c r="AG148" s="448"/>
      <c r="AH148" s="448"/>
      <c r="AI148" s="448"/>
      <c r="AJ148" s="448"/>
      <c r="AK148" s="508"/>
    </row>
    <row r="149" spans="1:37" s="90" customFormat="1" ht="46.5" x14ac:dyDescent="0.25">
      <c r="A149" s="448">
        <v>125</v>
      </c>
      <c r="B149" s="446" t="s">
        <v>4517</v>
      </c>
      <c r="C149" s="458" t="s">
        <v>3839</v>
      </c>
      <c r="D149" s="448"/>
      <c r="E149" s="448">
        <v>5</v>
      </c>
      <c r="F149" s="448">
        <v>1</v>
      </c>
      <c r="G149" s="448"/>
      <c r="H149" s="448"/>
      <c r="I149" s="448">
        <v>1</v>
      </c>
      <c r="J149" s="448">
        <v>1</v>
      </c>
      <c r="K149" s="448"/>
      <c r="L149" s="448">
        <v>1</v>
      </c>
      <c r="M149" s="448">
        <v>2</v>
      </c>
      <c r="N149" s="448">
        <v>1</v>
      </c>
      <c r="O149" s="448"/>
      <c r="P149" s="448">
        <v>1</v>
      </c>
      <c r="Q149" s="448"/>
      <c r="R149" s="448"/>
      <c r="S149" s="448">
        <v>1</v>
      </c>
      <c r="T149" s="448"/>
      <c r="U149" s="448"/>
      <c r="V149" s="448"/>
      <c r="W149" s="448"/>
      <c r="X149" s="448">
        <v>1</v>
      </c>
      <c r="Y149" s="448"/>
      <c r="Z149" s="448">
        <v>1</v>
      </c>
      <c r="AA149" s="448"/>
      <c r="AB149" s="448">
        <v>1</v>
      </c>
      <c r="AC149" s="448">
        <v>5</v>
      </c>
      <c r="AD149" s="448">
        <v>10</v>
      </c>
      <c r="AE149" s="448">
        <v>5</v>
      </c>
      <c r="AF149" s="448"/>
      <c r="AG149" s="448"/>
      <c r="AH149" s="448"/>
      <c r="AI149" s="448"/>
      <c r="AJ149" s="448"/>
      <c r="AK149" s="508"/>
    </row>
    <row r="150" spans="1:37" s="90" customFormat="1" ht="69.75" x14ac:dyDescent="0.25">
      <c r="A150" s="448">
        <v>126</v>
      </c>
      <c r="B150" s="446" t="s">
        <v>4518</v>
      </c>
      <c r="C150" s="458" t="s">
        <v>3829</v>
      </c>
      <c r="D150" s="448"/>
      <c r="E150" s="448">
        <v>5</v>
      </c>
      <c r="F150" s="448">
        <v>1</v>
      </c>
      <c r="G150" s="448"/>
      <c r="H150" s="448"/>
      <c r="I150" s="448">
        <v>1</v>
      </c>
      <c r="J150" s="448">
        <v>1</v>
      </c>
      <c r="K150" s="448"/>
      <c r="L150" s="448">
        <v>1</v>
      </c>
      <c r="M150" s="448">
        <v>2</v>
      </c>
      <c r="N150" s="448">
        <v>1</v>
      </c>
      <c r="O150" s="448"/>
      <c r="P150" s="448">
        <v>5</v>
      </c>
      <c r="Q150" s="448"/>
      <c r="R150" s="448"/>
      <c r="S150" s="448">
        <v>1</v>
      </c>
      <c r="T150" s="448">
        <v>1</v>
      </c>
      <c r="U150" s="448">
        <v>1</v>
      </c>
      <c r="V150" s="448">
        <v>1</v>
      </c>
      <c r="W150" s="448">
        <v>1</v>
      </c>
      <c r="X150" s="448">
        <v>3</v>
      </c>
      <c r="Y150" s="448"/>
      <c r="Z150" s="448">
        <v>2</v>
      </c>
      <c r="AA150" s="448"/>
      <c r="AB150" s="448">
        <v>2</v>
      </c>
      <c r="AC150" s="448">
        <v>10</v>
      </c>
      <c r="AD150" s="448">
        <v>20</v>
      </c>
      <c r="AE150" s="448">
        <v>20</v>
      </c>
      <c r="AF150" s="448">
        <v>2</v>
      </c>
      <c r="AG150" s="448"/>
      <c r="AH150" s="448"/>
      <c r="AI150" s="448"/>
      <c r="AJ150" s="448"/>
      <c r="AK150" s="508"/>
    </row>
    <row r="151" spans="1:37" s="90" customFormat="1" ht="46.5" x14ac:dyDescent="0.25">
      <c r="A151" s="448">
        <v>127</v>
      </c>
      <c r="B151" s="446" t="s">
        <v>3564</v>
      </c>
      <c r="C151" s="458" t="s">
        <v>3840</v>
      </c>
      <c r="D151" s="448"/>
      <c r="E151" s="448">
        <v>5</v>
      </c>
      <c r="F151" s="448">
        <v>1</v>
      </c>
      <c r="G151" s="448"/>
      <c r="H151" s="448"/>
      <c r="I151" s="448"/>
      <c r="J151" s="448">
        <v>1</v>
      </c>
      <c r="K151" s="448"/>
      <c r="L151" s="448">
        <v>1</v>
      </c>
      <c r="M151" s="448">
        <v>2</v>
      </c>
      <c r="N151" s="448">
        <v>1</v>
      </c>
      <c r="O151" s="448"/>
      <c r="P151" s="448">
        <v>1</v>
      </c>
      <c r="Q151" s="448"/>
      <c r="R151" s="448"/>
      <c r="S151" s="448"/>
      <c r="T151" s="448">
        <v>1</v>
      </c>
      <c r="U151" s="448"/>
      <c r="V151" s="448"/>
      <c r="W151" s="448"/>
      <c r="X151" s="448">
        <v>1</v>
      </c>
      <c r="Y151" s="448"/>
      <c r="Z151" s="448"/>
      <c r="AA151" s="448"/>
      <c r="AB151" s="448">
        <v>1</v>
      </c>
      <c r="AC151" s="448">
        <v>5</v>
      </c>
      <c r="AD151" s="448">
        <v>5</v>
      </c>
      <c r="AE151" s="448">
        <v>5</v>
      </c>
      <c r="AF151" s="448"/>
      <c r="AG151" s="448"/>
      <c r="AH151" s="448"/>
      <c r="AI151" s="448"/>
      <c r="AJ151" s="448"/>
      <c r="AK151" s="508"/>
    </row>
    <row r="152" spans="1:37" s="90" customFormat="1" ht="69.75" x14ac:dyDescent="0.25">
      <c r="A152" s="448">
        <v>128</v>
      </c>
      <c r="B152" s="446" t="s">
        <v>4036</v>
      </c>
      <c r="C152" s="458" t="s">
        <v>3841</v>
      </c>
      <c r="D152" s="448"/>
      <c r="E152" s="448">
        <v>6</v>
      </c>
      <c r="F152" s="448">
        <v>1</v>
      </c>
      <c r="G152" s="448">
        <v>1</v>
      </c>
      <c r="H152" s="448"/>
      <c r="I152" s="448">
        <v>1</v>
      </c>
      <c r="J152" s="448">
        <v>1</v>
      </c>
      <c r="K152" s="448"/>
      <c r="L152" s="448">
        <v>1</v>
      </c>
      <c r="M152" s="448">
        <v>2</v>
      </c>
      <c r="N152" s="448">
        <v>1</v>
      </c>
      <c r="O152" s="448"/>
      <c r="P152" s="448"/>
      <c r="Q152" s="448"/>
      <c r="R152" s="448"/>
      <c r="S152" s="448">
        <v>1</v>
      </c>
      <c r="T152" s="448">
        <v>1</v>
      </c>
      <c r="U152" s="448"/>
      <c r="V152" s="448"/>
      <c r="W152" s="448"/>
      <c r="X152" s="448"/>
      <c r="Y152" s="448"/>
      <c r="Z152" s="448">
        <v>1</v>
      </c>
      <c r="AA152" s="448"/>
      <c r="AB152" s="448">
        <v>1</v>
      </c>
      <c r="AC152" s="448">
        <v>5</v>
      </c>
      <c r="AD152" s="448">
        <v>10</v>
      </c>
      <c r="AE152" s="448">
        <v>5</v>
      </c>
      <c r="AF152" s="448">
        <v>2</v>
      </c>
      <c r="AG152" s="448"/>
      <c r="AH152" s="448"/>
      <c r="AI152" s="448"/>
      <c r="AJ152" s="448"/>
      <c r="AK152" s="508"/>
    </row>
    <row r="153" spans="1:37" s="90" customFormat="1" ht="46.5" x14ac:dyDescent="0.25">
      <c r="A153" s="448">
        <v>129</v>
      </c>
      <c r="B153" s="446" t="s">
        <v>4519</v>
      </c>
      <c r="C153" s="458" t="s">
        <v>3843</v>
      </c>
      <c r="D153" s="448"/>
      <c r="E153" s="448">
        <v>5</v>
      </c>
      <c r="F153" s="448">
        <v>1</v>
      </c>
      <c r="G153" s="448"/>
      <c r="H153" s="448"/>
      <c r="I153" s="448">
        <v>1</v>
      </c>
      <c r="J153" s="448">
        <v>1</v>
      </c>
      <c r="K153" s="448"/>
      <c r="L153" s="448">
        <v>1</v>
      </c>
      <c r="M153" s="448">
        <v>2</v>
      </c>
      <c r="N153" s="448"/>
      <c r="O153" s="448"/>
      <c r="P153" s="448"/>
      <c r="Q153" s="448"/>
      <c r="R153" s="448"/>
      <c r="S153" s="448">
        <v>1</v>
      </c>
      <c r="T153" s="448">
        <v>2</v>
      </c>
      <c r="U153" s="448">
        <v>1</v>
      </c>
      <c r="V153" s="448"/>
      <c r="W153" s="448">
        <v>1</v>
      </c>
      <c r="X153" s="448"/>
      <c r="Y153" s="448"/>
      <c r="Z153" s="448">
        <v>1</v>
      </c>
      <c r="AA153" s="448"/>
      <c r="AB153" s="448"/>
      <c r="AC153" s="448">
        <v>5</v>
      </c>
      <c r="AD153" s="448">
        <v>10</v>
      </c>
      <c r="AE153" s="448">
        <v>5</v>
      </c>
      <c r="AF153" s="448"/>
      <c r="AG153" s="448"/>
      <c r="AH153" s="448"/>
      <c r="AI153" s="448"/>
      <c r="AJ153" s="448"/>
      <c r="AK153" s="508"/>
    </row>
    <row r="154" spans="1:37" s="90" customFormat="1" ht="69.75" x14ac:dyDescent="0.25">
      <c r="A154" s="448">
        <v>130</v>
      </c>
      <c r="B154" s="446" t="s">
        <v>4037</v>
      </c>
      <c r="C154" s="458" t="s">
        <v>3842</v>
      </c>
      <c r="D154" s="448"/>
      <c r="E154" s="448">
        <v>5</v>
      </c>
      <c r="F154" s="448">
        <v>1</v>
      </c>
      <c r="G154" s="448">
        <v>1</v>
      </c>
      <c r="H154" s="448"/>
      <c r="I154" s="448"/>
      <c r="J154" s="448">
        <v>1</v>
      </c>
      <c r="K154" s="448"/>
      <c r="L154" s="448">
        <v>1</v>
      </c>
      <c r="M154" s="448">
        <v>1</v>
      </c>
      <c r="N154" s="448">
        <v>1</v>
      </c>
      <c r="O154" s="448"/>
      <c r="P154" s="448">
        <v>5</v>
      </c>
      <c r="Q154" s="448"/>
      <c r="R154" s="448"/>
      <c r="S154" s="448">
        <v>1</v>
      </c>
      <c r="T154" s="448">
        <v>3</v>
      </c>
      <c r="U154" s="448">
        <v>1</v>
      </c>
      <c r="V154" s="448"/>
      <c r="W154" s="448"/>
      <c r="X154" s="448">
        <v>1</v>
      </c>
      <c r="Y154" s="448"/>
      <c r="Z154" s="448">
        <v>1</v>
      </c>
      <c r="AA154" s="448"/>
      <c r="AB154" s="448">
        <v>1</v>
      </c>
      <c r="AC154" s="448">
        <v>10</v>
      </c>
      <c r="AD154" s="448">
        <v>30</v>
      </c>
      <c r="AE154" s="448">
        <v>10</v>
      </c>
      <c r="AF154" s="448">
        <v>1</v>
      </c>
      <c r="AG154" s="448"/>
      <c r="AH154" s="448"/>
      <c r="AI154" s="448"/>
      <c r="AJ154" s="448"/>
      <c r="AK154" s="508"/>
    </row>
    <row r="155" spans="1:37" s="90" customFormat="1" ht="69.75" x14ac:dyDescent="0.25">
      <c r="A155" s="448">
        <v>131</v>
      </c>
      <c r="B155" s="446" t="s">
        <v>4038</v>
      </c>
      <c r="C155" s="458" t="s">
        <v>1898</v>
      </c>
      <c r="D155" s="448"/>
      <c r="E155" s="448">
        <v>6</v>
      </c>
      <c r="F155" s="448">
        <v>1</v>
      </c>
      <c r="G155" s="448">
        <v>1</v>
      </c>
      <c r="H155" s="448"/>
      <c r="I155" s="448">
        <v>1</v>
      </c>
      <c r="J155" s="448">
        <v>1</v>
      </c>
      <c r="K155" s="448"/>
      <c r="L155" s="448">
        <v>1</v>
      </c>
      <c r="M155" s="448">
        <v>2</v>
      </c>
      <c r="N155" s="448">
        <v>1</v>
      </c>
      <c r="O155" s="448"/>
      <c r="P155" s="448">
        <v>5</v>
      </c>
      <c r="Q155" s="448"/>
      <c r="R155" s="448"/>
      <c r="S155" s="448">
        <v>1</v>
      </c>
      <c r="T155" s="448">
        <v>1</v>
      </c>
      <c r="U155" s="448">
        <v>1</v>
      </c>
      <c r="V155" s="448"/>
      <c r="W155" s="448"/>
      <c r="X155" s="448"/>
      <c r="Y155" s="448"/>
      <c r="Z155" s="448">
        <v>1</v>
      </c>
      <c r="AA155" s="448"/>
      <c r="AB155" s="448">
        <v>1</v>
      </c>
      <c r="AC155" s="448">
        <v>6</v>
      </c>
      <c r="AD155" s="448">
        <v>30</v>
      </c>
      <c r="AE155" s="448">
        <v>20</v>
      </c>
      <c r="AF155" s="448">
        <v>2</v>
      </c>
      <c r="AG155" s="448"/>
      <c r="AH155" s="448"/>
      <c r="AI155" s="448"/>
      <c r="AJ155" s="448"/>
      <c r="AK155" s="508"/>
    </row>
    <row r="156" spans="1:37" s="90" customFormat="1" ht="46.5" x14ac:dyDescent="0.25">
      <c r="A156" s="448">
        <v>132</v>
      </c>
      <c r="B156" s="446" t="s">
        <v>4702</v>
      </c>
      <c r="C156" s="458" t="s">
        <v>3844</v>
      </c>
      <c r="D156" s="448"/>
      <c r="E156" s="448">
        <v>10</v>
      </c>
      <c r="F156" s="448">
        <v>1</v>
      </c>
      <c r="G156" s="448">
        <v>1</v>
      </c>
      <c r="H156" s="448"/>
      <c r="I156" s="448">
        <v>1</v>
      </c>
      <c r="J156" s="448">
        <v>1</v>
      </c>
      <c r="K156" s="448"/>
      <c r="L156" s="448">
        <v>1</v>
      </c>
      <c r="M156" s="448">
        <v>2</v>
      </c>
      <c r="N156" s="448">
        <v>1</v>
      </c>
      <c r="O156" s="448"/>
      <c r="P156" s="448">
        <v>5</v>
      </c>
      <c r="Q156" s="448"/>
      <c r="R156" s="448"/>
      <c r="S156" s="448">
        <v>1</v>
      </c>
      <c r="T156" s="448">
        <v>1</v>
      </c>
      <c r="U156" s="448">
        <v>1</v>
      </c>
      <c r="V156" s="448"/>
      <c r="W156" s="448"/>
      <c r="X156" s="448"/>
      <c r="Y156" s="448"/>
      <c r="Z156" s="448">
        <v>1</v>
      </c>
      <c r="AA156" s="448"/>
      <c r="AB156" s="448">
        <v>1</v>
      </c>
      <c r="AC156" s="448">
        <v>10</v>
      </c>
      <c r="AD156" s="448">
        <v>30</v>
      </c>
      <c r="AE156" s="448">
        <v>20</v>
      </c>
      <c r="AF156" s="448">
        <v>2</v>
      </c>
      <c r="AG156" s="448"/>
      <c r="AH156" s="448"/>
      <c r="AI156" s="448"/>
      <c r="AJ156" s="448"/>
      <c r="AK156" s="508"/>
    </row>
    <row r="157" spans="1:37" s="90" customFormat="1" ht="69.75" x14ac:dyDescent="0.25">
      <c r="A157" s="448">
        <v>133</v>
      </c>
      <c r="B157" s="446" t="s">
        <v>4703</v>
      </c>
      <c r="C157" s="458" t="s">
        <v>3845</v>
      </c>
      <c r="D157" s="448"/>
      <c r="E157" s="448">
        <v>5</v>
      </c>
      <c r="F157" s="448">
        <v>1</v>
      </c>
      <c r="G157" s="448"/>
      <c r="H157" s="448"/>
      <c r="I157" s="448">
        <v>1</v>
      </c>
      <c r="J157" s="448">
        <v>1</v>
      </c>
      <c r="K157" s="448"/>
      <c r="L157" s="448">
        <v>1</v>
      </c>
      <c r="M157" s="448">
        <v>2</v>
      </c>
      <c r="N157" s="448">
        <v>1</v>
      </c>
      <c r="O157" s="448"/>
      <c r="P157" s="448">
        <v>1</v>
      </c>
      <c r="Q157" s="448"/>
      <c r="R157" s="448"/>
      <c r="S157" s="448">
        <v>1</v>
      </c>
      <c r="T157" s="448">
        <v>1</v>
      </c>
      <c r="U157" s="448"/>
      <c r="V157" s="448"/>
      <c r="W157" s="448"/>
      <c r="X157" s="448"/>
      <c r="Y157" s="448"/>
      <c r="Z157" s="448">
        <v>1</v>
      </c>
      <c r="AA157" s="448"/>
      <c r="AB157" s="448">
        <v>1</v>
      </c>
      <c r="AC157" s="448">
        <v>5</v>
      </c>
      <c r="AD157" s="448">
        <v>5</v>
      </c>
      <c r="AE157" s="448">
        <v>1</v>
      </c>
      <c r="AF157" s="448">
        <v>1</v>
      </c>
      <c r="AG157" s="448"/>
      <c r="AH157" s="448"/>
      <c r="AI157" s="448"/>
      <c r="AJ157" s="448"/>
      <c r="AK157" s="508"/>
    </row>
    <row r="158" spans="1:37" s="90" customFormat="1" ht="46.5" x14ac:dyDescent="0.25">
      <c r="A158" s="448">
        <v>134</v>
      </c>
      <c r="B158" s="446" t="s">
        <v>4039</v>
      </c>
      <c r="C158" s="458" t="s">
        <v>3846</v>
      </c>
      <c r="D158" s="448"/>
      <c r="E158" s="448">
        <v>5</v>
      </c>
      <c r="F158" s="448">
        <v>1</v>
      </c>
      <c r="G158" s="448">
        <v>1</v>
      </c>
      <c r="H158" s="448"/>
      <c r="I158" s="448"/>
      <c r="J158" s="448">
        <v>1</v>
      </c>
      <c r="K158" s="448"/>
      <c r="L158" s="448">
        <v>1</v>
      </c>
      <c r="M158" s="448">
        <v>2</v>
      </c>
      <c r="N158" s="448">
        <v>1</v>
      </c>
      <c r="O158" s="448"/>
      <c r="P158" s="448">
        <v>5</v>
      </c>
      <c r="Q158" s="448"/>
      <c r="R158" s="448"/>
      <c r="S158" s="448"/>
      <c r="T158" s="448">
        <v>2</v>
      </c>
      <c r="U158" s="448"/>
      <c r="V158" s="448"/>
      <c r="W158" s="448"/>
      <c r="X158" s="448"/>
      <c r="Y158" s="448"/>
      <c r="Z158" s="448">
        <v>1</v>
      </c>
      <c r="AA158" s="448"/>
      <c r="AB158" s="448"/>
      <c r="AC158" s="448">
        <v>10</v>
      </c>
      <c r="AD158" s="448"/>
      <c r="AE158" s="448">
        <v>15</v>
      </c>
      <c r="AF158" s="448">
        <v>2</v>
      </c>
      <c r="AG158" s="448"/>
      <c r="AH158" s="448"/>
      <c r="AI158" s="448"/>
      <c r="AJ158" s="448"/>
      <c r="AK158" s="508"/>
    </row>
    <row r="159" spans="1:37" s="90" customFormat="1" ht="46.5" x14ac:dyDescent="0.25">
      <c r="A159" s="448">
        <v>135</v>
      </c>
      <c r="B159" s="446" t="s">
        <v>4040</v>
      </c>
      <c r="C159" s="458" t="s">
        <v>3847</v>
      </c>
      <c r="D159" s="448"/>
      <c r="E159" s="448">
        <v>5</v>
      </c>
      <c r="F159" s="448">
        <v>1</v>
      </c>
      <c r="G159" s="448"/>
      <c r="H159" s="448"/>
      <c r="I159" s="448">
        <v>1</v>
      </c>
      <c r="J159" s="448">
        <v>1</v>
      </c>
      <c r="K159" s="448"/>
      <c r="L159" s="448">
        <v>1</v>
      </c>
      <c r="M159" s="448">
        <v>2</v>
      </c>
      <c r="N159" s="448">
        <v>1</v>
      </c>
      <c r="O159" s="448"/>
      <c r="P159" s="448">
        <v>5</v>
      </c>
      <c r="Q159" s="448"/>
      <c r="R159" s="448"/>
      <c r="S159" s="448">
        <v>1</v>
      </c>
      <c r="T159" s="448">
        <v>1</v>
      </c>
      <c r="U159" s="448"/>
      <c r="V159" s="448"/>
      <c r="W159" s="448"/>
      <c r="X159" s="448"/>
      <c r="Y159" s="448"/>
      <c r="Z159" s="448">
        <v>1</v>
      </c>
      <c r="AA159" s="448"/>
      <c r="AB159" s="448">
        <v>1</v>
      </c>
      <c r="AC159" s="448">
        <v>10</v>
      </c>
      <c r="AD159" s="448">
        <v>30</v>
      </c>
      <c r="AE159" s="448">
        <v>10</v>
      </c>
      <c r="AF159" s="448">
        <v>2</v>
      </c>
      <c r="AG159" s="448"/>
      <c r="AH159" s="448"/>
      <c r="AI159" s="448"/>
      <c r="AJ159" s="448"/>
      <c r="AK159" s="508"/>
    </row>
    <row r="160" spans="1:37" s="90" customFormat="1" ht="46.5" x14ac:dyDescent="0.25">
      <c r="A160" s="448">
        <v>136</v>
      </c>
      <c r="B160" s="546" t="s">
        <v>4034</v>
      </c>
      <c r="C160" s="546" t="s">
        <v>4704</v>
      </c>
      <c r="D160" s="508"/>
      <c r="E160" s="508">
        <v>6</v>
      </c>
      <c r="F160" s="508">
        <v>1</v>
      </c>
      <c r="G160" s="508"/>
      <c r="H160" s="508"/>
      <c r="I160" s="508">
        <v>1</v>
      </c>
      <c r="J160" s="508">
        <v>1</v>
      </c>
      <c r="K160" s="508"/>
      <c r="L160" s="508">
        <v>1</v>
      </c>
      <c r="M160" s="508">
        <v>3</v>
      </c>
      <c r="N160" s="508">
        <v>1</v>
      </c>
      <c r="O160" s="508"/>
      <c r="P160" s="508"/>
      <c r="Q160" s="508"/>
      <c r="R160" s="508"/>
      <c r="S160" s="508">
        <v>3</v>
      </c>
      <c r="T160" s="508">
        <v>1</v>
      </c>
      <c r="U160" s="508"/>
      <c r="V160" s="508"/>
      <c r="W160" s="508"/>
      <c r="X160" s="508"/>
      <c r="Y160" s="508"/>
      <c r="Z160" s="508">
        <v>1</v>
      </c>
      <c r="AA160" s="508"/>
      <c r="AB160" s="508">
        <v>1</v>
      </c>
      <c r="AC160" s="508">
        <v>6</v>
      </c>
      <c r="AD160" s="508">
        <v>5</v>
      </c>
      <c r="AE160" s="508">
        <v>5</v>
      </c>
      <c r="AF160" s="508"/>
      <c r="AG160" s="508"/>
      <c r="AH160" s="508"/>
      <c r="AI160" s="508"/>
      <c r="AJ160" s="508"/>
      <c r="AK160" s="508"/>
    </row>
    <row r="161" spans="1:37" s="239" customFormat="1" ht="93" x14ac:dyDescent="0.25">
      <c r="A161" s="448">
        <v>137</v>
      </c>
      <c r="B161" s="446" t="s">
        <v>4041</v>
      </c>
      <c r="C161" s="458" t="s">
        <v>1898</v>
      </c>
      <c r="D161" s="448"/>
      <c r="E161" s="448">
        <v>10</v>
      </c>
      <c r="F161" s="448">
        <v>1</v>
      </c>
      <c r="G161" s="448"/>
      <c r="H161" s="448"/>
      <c r="I161" s="448">
        <v>1</v>
      </c>
      <c r="J161" s="448"/>
      <c r="K161" s="448"/>
      <c r="L161" s="448">
        <v>1</v>
      </c>
      <c r="M161" s="448">
        <v>1</v>
      </c>
      <c r="N161" s="448"/>
      <c r="O161" s="448"/>
      <c r="P161" s="448"/>
      <c r="Q161" s="448"/>
      <c r="R161" s="448"/>
      <c r="S161" s="448"/>
      <c r="T161" s="448"/>
      <c r="U161" s="448"/>
      <c r="V161" s="448"/>
      <c r="W161" s="448"/>
      <c r="X161" s="448"/>
      <c r="Y161" s="448"/>
      <c r="Z161" s="448">
        <v>2</v>
      </c>
      <c r="AA161" s="448"/>
      <c r="AB161" s="448">
        <v>1</v>
      </c>
      <c r="AC161" s="448">
        <v>5</v>
      </c>
      <c r="AD161" s="448">
        <v>10</v>
      </c>
      <c r="AE161" s="448">
        <v>3</v>
      </c>
      <c r="AF161" s="448"/>
      <c r="AG161" s="448"/>
      <c r="AH161" s="448"/>
      <c r="AI161" s="448"/>
      <c r="AJ161" s="448"/>
      <c r="AK161" s="508"/>
    </row>
    <row r="162" spans="1:37" s="239" customFormat="1" ht="93" x14ac:dyDescent="0.25">
      <c r="A162" s="448">
        <v>138</v>
      </c>
      <c r="B162" s="446" t="s">
        <v>4041</v>
      </c>
      <c r="C162" s="458" t="s">
        <v>1898</v>
      </c>
      <c r="D162" s="508"/>
      <c r="E162" s="508">
        <v>5</v>
      </c>
      <c r="F162" s="508">
        <v>1</v>
      </c>
      <c r="G162" s="508"/>
      <c r="H162" s="508"/>
      <c r="I162" s="508"/>
      <c r="J162" s="508"/>
      <c r="K162" s="508"/>
      <c r="L162" s="508">
        <v>1</v>
      </c>
      <c r="M162" s="508">
        <v>1</v>
      </c>
      <c r="N162" s="508"/>
      <c r="O162" s="508"/>
      <c r="P162" s="508"/>
      <c r="Q162" s="508"/>
      <c r="R162" s="508"/>
      <c r="S162" s="508">
        <v>1</v>
      </c>
      <c r="T162" s="508"/>
      <c r="U162" s="508"/>
      <c r="V162" s="508"/>
      <c r="W162" s="508"/>
      <c r="X162" s="508"/>
      <c r="Y162" s="508"/>
      <c r="Z162" s="508">
        <v>2</v>
      </c>
      <c r="AA162" s="508"/>
      <c r="AB162" s="508"/>
      <c r="AC162" s="508"/>
      <c r="AD162" s="508"/>
      <c r="AE162" s="508"/>
      <c r="AF162" s="508"/>
      <c r="AG162" s="508"/>
      <c r="AH162" s="508"/>
      <c r="AI162" s="508"/>
      <c r="AJ162" s="508"/>
      <c r="AK162" s="508"/>
    </row>
    <row r="163" spans="1:37" s="239" customFormat="1" ht="69.75" x14ac:dyDescent="0.25">
      <c r="A163" s="448">
        <v>139</v>
      </c>
      <c r="B163" s="446" t="s">
        <v>4042</v>
      </c>
      <c r="C163" s="458" t="s">
        <v>3848</v>
      </c>
      <c r="D163" s="448"/>
      <c r="E163" s="448">
        <v>6</v>
      </c>
      <c r="F163" s="448">
        <v>1</v>
      </c>
      <c r="G163" s="448"/>
      <c r="H163" s="448"/>
      <c r="I163" s="448">
        <v>1</v>
      </c>
      <c r="J163" s="448">
        <v>1</v>
      </c>
      <c r="K163" s="448"/>
      <c r="L163" s="448">
        <v>1</v>
      </c>
      <c r="M163" s="448">
        <v>2</v>
      </c>
      <c r="N163" s="448">
        <v>1</v>
      </c>
      <c r="O163" s="448"/>
      <c r="P163" s="448">
        <v>1</v>
      </c>
      <c r="Q163" s="448"/>
      <c r="R163" s="448"/>
      <c r="S163" s="448">
        <v>1</v>
      </c>
      <c r="T163" s="448">
        <v>2</v>
      </c>
      <c r="U163" s="448"/>
      <c r="V163" s="448"/>
      <c r="W163" s="448"/>
      <c r="X163" s="448"/>
      <c r="Y163" s="448"/>
      <c r="Z163" s="448">
        <v>1</v>
      </c>
      <c r="AA163" s="448"/>
      <c r="AB163" s="448">
        <v>1</v>
      </c>
      <c r="AC163" s="448">
        <v>6</v>
      </c>
      <c r="AD163" s="448">
        <v>30</v>
      </c>
      <c r="AE163" s="448">
        <v>10</v>
      </c>
      <c r="AF163" s="448">
        <v>1</v>
      </c>
      <c r="AG163" s="448"/>
      <c r="AH163" s="448"/>
      <c r="AI163" s="448"/>
      <c r="AJ163" s="448"/>
      <c r="AK163" s="508"/>
    </row>
    <row r="164" spans="1:37" s="92" customFormat="1" ht="22.5" x14ac:dyDescent="0.25">
      <c r="A164" s="918"/>
      <c r="B164" s="918"/>
      <c r="C164" s="457" t="s">
        <v>97</v>
      </c>
      <c r="D164" s="456"/>
      <c r="E164" s="456">
        <f>SUM(E132:E163)</f>
        <v>180</v>
      </c>
      <c r="F164" s="456">
        <f t="shared" ref="F164:AK164" si="12">SUM(F132:F163)</f>
        <v>32</v>
      </c>
      <c r="G164" s="456">
        <f t="shared" si="12"/>
        <v>9</v>
      </c>
      <c r="H164" s="456">
        <f t="shared" si="12"/>
        <v>2</v>
      </c>
      <c r="I164" s="456">
        <f t="shared" si="12"/>
        <v>22</v>
      </c>
      <c r="J164" s="456">
        <f t="shared" si="12"/>
        <v>29</v>
      </c>
      <c r="K164" s="456">
        <f t="shared" si="12"/>
        <v>0</v>
      </c>
      <c r="L164" s="456">
        <f t="shared" si="12"/>
        <v>32</v>
      </c>
      <c r="M164" s="456">
        <f t="shared" si="12"/>
        <v>62</v>
      </c>
      <c r="N164" s="456">
        <f t="shared" si="12"/>
        <v>26</v>
      </c>
      <c r="O164" s="456">
        <f t="shared" si="12"/>
        <v>0</v>
      </c>
      <c r="P164" s="456">
        <f t="shared" si="12"/>
        <v>58</v>
      </c>
      <c r="Q164" s="456">
        <f t="shared" si="12"/>
        <v>0</v>
      </c>
      <c r="R164" s="456">
        <f t="shared" si="12"/>
        <v>0</v>
      </c>
      <c r="S164" s="456">
        <f t="shared" si="12"/>
        <v>30</v>
      </c>
      <c r="T164" s="456">
        <f t="shared" si="12"/>
        <v>32</v>
      </c>
      <c r="U164" s="456">
        <f t="shared" si="12"/>
        <v>10</v>
      </c>
      <c r="V164" s="456">
        <f t="shared" si="12"/>
        <v>1</v>
      </c>
      <c r="W164" s="456">
        <f t="shared" si="12"/>
        <v>3</v>
      </c>
      <c r="X164" s="456">
        <f t="shared" si="12"/>
        <v>12</v>
      </c>
      <c r="Y164" s="456">
        <f t="shared" si="12"/>
        <v>2</v>
      </c>
      <c r="Z164" s="456">
        <f t="shared" si="12"/>
        <v>31</v>
      </c>
      <c r="AA164" s="456">
        <f t="shared" si="12"/>
        <v>0</v>
      </c>
      <c r="AB164" s="456">
        <f t="shared" si="12"/>
        <v>30</v>
      </c>
      <c r="AC164" s="456">
        <f t="shared" si="12"/>
        <v>206</v>
      </c>
      <c r="AD164" s="456">
        <f t="shared" si="12"/>
        <v>357</v>
      </c>
      <c r="AE164" s="456">
        <f t="shared" si="12"/>
        <v>205</v>
      </c>
      <c r="AF164" s="456">
        <f t="shared" si="12"/>
        <v>18</v>
      </c>
      <c r="AG164" s="456">
        <f t="shared" si="12"/>
        <v>0</v>
      </c>
      <c r="AH164" s="456">
        <f t="shared" si="12"/>
        <v>0</v>
      </c>
      <c r="AI164" s="456">
        <f t="shared" si="12"/>
        <v>0</v>
      </c>
      <c r="AJ164" s="456">
        <f t="shared" si="12"/>
        <v>0</v>
      </c>
      <c r="AK164" s="507">
        <f t="shared" si="12"/>
        <v>0</v>
      </c>
    </row>
    <row r="165" spans="1:37" s="239" customFormat="1" ht="23.25" x14ac:dyDescent="0.25">
      <c r="A165" s="919"/>
      <c r="B165" s="919"/>
      <c r="C165" s="458" t="s">
        <v>3978</v>
      </c>
      <c r="D165" s="448">
        <v>24</v>
      </c>
      <c r="E165" s="448">
        <v>145</v>
      </c>
      <c r="F165" s="448">
        <v>32</v>
      </c>
      <c r="G165" s="448">
        <v>0</v>
      </c>
      <c r="H165" s="448">
        <v>0</v>
      </c>
      <c r="I165" s="448">
        <v>5</v>
      </c>
      <c r="J165" s="448">
        <v>0</v>
      </c>
      <c r="K165" s="448">
        <v>0</v>
      </c>
      <c r="L165" s="448">
        <v>10</v>
      </c>
      <c r="M165" s="448">
        <v>3</v>
      </c>
      <c r="N165" s="448">
        <v>0</v>
      </c>
      <c r="O165" s="448">
        <v>0</v>
      </c>
      <c r="P165" s="448">
        <v>0</v>
      </c>
      <c r="Q165" s="448">
        <v>0</v>
      </c>
      <c r="R165" s="448">
        <v>0</v>
      </c>
      <c r="S165" s="448">
        <v>1</v>
      </c>
      <c r="T165" s="448">
        <v>11</v>
      </c>
      <c r="U165" s="448">
        <v>15</v>
      </c>
      <c r="V165" s="448">
        <v>6</v>
      </c>
      <c r="W165" s="448">
        <v>0</v>
      </c>
      <c r="X165" s="448">
        <v>2</v>
      </c>
      <c r="Y165" s="448">
        <v>0</v>
      </c>
      <c r="Z165" s="448">
        <v>1</v>
      </c>
      <c r="AA165" s="448">
        <v>2</v>
      </c>
      <c r="AB165" s="448">
        <v>8</v>
      </c>
      <c r="AC165" s="448">
        <v>17</v>
      </c>
      <c r="AD165" s="448">
        <v>2</v>
      </c>
      <c r="AE165" s="448">
        <v>0</v>
      </c>
      <c r="AF165" s="448">
        <v>0</v>
      </c>
      <c r="AG165" s="448">
        <v>13</v>
      </c>
      <c r="AH165" s="448">
        <v>0</v>
      </c>
      <c r="AI165" s="448">
        <v>0</v>
      </c>
      <c r="AJ165" s="448">
        <v>0</v>
      </c>
      <c r="AK165" s="508">
        <v>0</v>
      </c>
    </row>
    <row r="166" spans="1:37" s="92" customFormat="1" ht="22.5" x14ac:dyDescent="0.25">
      <c r="A166" s="920"/>
      <c r="B166" s="920"/>
      <c r="C166" s="457" t="s">
        <v>542</v>
      </c>
      <c r="D166" s="456">
        <f>D165+D164</f>
        <v>24</v>
      </c>
      <c r="E166" s="456">
        <f t="shared" ref="E166:AK166" si="13">E165+E164</f>
        <v>325</v>
      </c>
      <c r="F166" s="456">
        <f t="shared" si="13"/>
        <v>64</v>
      </c>
      <c r="G166" s="456">
        <f t="shared" si="13"/>
        <v>9</v>
      </c>
      <c r="H166" s="456">
        <f t="shared" si="13"/>
        <v>2</v>
      </c>
      <c r="I166" s="456">
        <f t="shared" si="13"/>
        <v>27</v>
      </c>
      <c r="J166" s="456">
        <f t="shared" si="13"/>
        <v>29</v>
      </c>
      <c r="K166" s="456">
        <f t="shared" si="13"/>
        <v>0</v>
      </c>
      <c r="L166" s="456">
        <f t="shared" si="13"/>
        <v>42</v>
      </c>
      <c r="M166" s="456">
        <f t="shared" si="13"/>
        <v>65</v>
      </c>
      <c r="N166" s="456">
        <f t="shared" si="13"/>
        <v>26</v>
      </c>
      <c r="O166" s="456">
        <f t="shared" si="13"/>
        <v>0</v>
      </c>
      <c r="P166" s="456">
        <f t="shared" si="13"/>
        <v>58</v>
      </c>
      <c r="Q166" s="456">
        <f t="shared" si="13"/>
        <v>0</v>
      </c>
      <c r="R166" s="456">
        <f t="shared" si="13"/>
        <v>0</v>
      </c>
      <c r="S166" s="456">
        <f t="shared" si="13"/>
        <v>31</v>
      </c>
      <c r="T166" s="456">
        <f t="shared" si="13"/>
        <v>43</v>
      </c>
      <c r="U166" s="456">
        <f t="shared" si="13"/>
        <v>25</v>
      </c>
      <c r="V166" s="456">
        <f t="shared" si="13"/>
        <v>7</v>
      </c>
      <c r="W166" s="456">
        <f t="shared" si="13"/>
        <v>3</v>
      </c>
      <c r="X166" s="456">
        <f t="shared" si="13"/>
        <v>14</v>
      </c>
      <c r="Y166" s="456">
        <f t="shared" si="13"/>
        <v>2</v>
      </c>
      <c r="Z166" s="456">
        <f t="shared" si="13"/>
        <v>32</v>
      </c>
      <c r="AA166" s="456">
        <f t="shared" si="13"/>
        <v>2</v>
      </c>
      <c r="AB166" s="456">
        <f t="shared" si="13"/>
        <v>38</v>
      </c>
      <c r="AC166" s="456">
        <f t="shared" si="13"/>
        <v>223</v>
      </c>
      <c r="AD166" s="456">
        <f t="shared" si="13"/>
        <v>359</v>
      </c>
      <c r="AE166" s="456">
        <f t="shared" si="13"/>
        <v>205</v>
      </c>
      <c r="AF166" s="456">
        <f t="shared" si="13"/>
        <v>18</v>
      </c>
      <c r="AG166" s="456">
        <f t="shared" si="13"/>
        <v>13</v>
      </c>
      <c r="AH166" s="456">
        <f t="shared" si="13"/>
        <v>0</v>
      </c>
      <c r="AI166" s="456">
        <f t="shared" si="13"/>
        <v>0</v>
      </c>
      <c r="AJ166" s="456">
        <f t="shared" si="13"/>
        <v>0</v>
      </c>
      <c r="AK166" s="507">
        <f t="shared" si="13"/>
        <v>0</v>
      </c>
    </row>
    <row r="167" spans="1:37" s="90" customFormat="1" ht="93" x14ac:dyDescent="0.25">
      <c r="A167" s="448">
        <v>140</v>
      </c>
      <c r="B167" s="446" t="s">
        <v>3565</v>
      </c>
      <c r="C167" s="458" t="s">
        <v>3721</v>
      </c>
      <c r="D167" s="448"/>
      <c r="E167" s="448">
        <v>10</v>
      </c>
      <c r="F167" s="448">
        <v>1</v>
      </c>
      <c r="G167" s="448"/>
      <c r="H167" s="448"/>
      <c r="I167" s="448"/>
      <c r="J167" s="448">
        <v>2</v>
      </c>
      <c r="K167" s="448"/>
      <c r="L167" s="448">
        <v>2</v>
      </c>
      <c r="M167" s="448">
        <v>2</v>
      </c>
      <c r="N167" s="448">
        <v>1</v>
      </c>
      <c r="O167" s="448"/>
      <c r="P167" s="448">
        <v>2</v>
      </c>
      <c r="Q167" s="448"/>
      <c r="R167" s="448"/>
      <c r="S167" s="448">
        <v>2</v>
      </c>
      <c r="T167" s="448"/>
      <c r="U167" s="448"/>
      <c r="V167" s="448"/>
      <c r="W167" s="448">
        <v>1</v>
      </c>
      <c r="X167" s="448"/>
      <c r="Y167" s="448"/>
      <c r="Z167" s="448">
        <v>1</v>
      </c>
      <c r="AA167" s="448"/>
      <c r="AB167" s="448">
        <v>1</v>
      </c>
      <c r="AC167" s="448">
        <v>7</v>
      </c>
      <c r="AD167" s="448">
        <v>10</v>
      </c>
      <c r="AE167" s="448">
        <v>3</v>
      </c>
      <c r="AF167" s="448"/>
      <c r="AG167" s="448"/>
      <c r="AH167" s="448"/>
      <c r="AI167" s="448"/>
      <c r="AJ167" s="448"/>
      <c r="AK167" s="508"/>
    </row>
    <row r="168" spans="1:37" s="90" customFormat="1" ht="93" x14ac:dyDescent="0.25">
      <c r="A168" s="448">
        <v>141</v>
      </c>
      <c r="B168" s="446" t="s">
        <v>4043</v>
      </c>
      <c r="C168" s="458" t="s">
        <v>3722</v>
      </c>
      <c r="D168" s="448"/>
      <c r="E168" s="448">
        <v>5</v>
      </c>
      <c r="F168" s="448">
        <v>1</v>
      </c>
      <c r="G168" s="448"/>
      <c r="H168" s="448"/>
      <c r="I168" s="448"/>
      <c r="J168" s="448">
        <v>1</v>
      </c>
      <c r="K168" s="448"/>
      <c r="L168" s="448">
        <v>1</v>
      </c>
      <c r="M168" s="448">
        <v>2</v>
      </c>
      <c r="N168" s="448">
        <v>1</v>
      </c>
      <c r="O168" s="448"/>
      <c r="P168" s="448">
        <v>1</v>
      </c>
      <c r="Q168" s="448"/>
      <c r="R168" s="448"/>
      <c r="S168" s="448">
        <v>1</v>
      </c>
      <c r="T168" s="448"/>
      <c r="U168" s="448"/>
      <c r="V168" s="448"/>
      <c r="W168" s="448">
        <v>1</v>
      </c>
      <c r="X168" s="448"/>
      <c r="Y168" s="448"/>
      <c r="Z168" s="448">
        <v>1</v>
      </c>
      <c r="AA168" s="448"/>
      <c r="AB168" s="448">
        <v>1</v>
      </c>
      <c r="AC168" s="448">
        <v>1</v>
      </c>
      <c r="AD168" s="448">
        <v>1</v>
      </c>
      <c r="AE168" s="448">
        <v>10</v>
      </c>
      <c r="AF168" s="448"/>
      <c r="AG168" s="448"/>
      <c r="AH168" s="448"/>
      <c r="AI168" s="448"/>
      <c r="AJ168" s="448"/>
      <c r="AK168" s="508"/>
    </row>
    <row r="169" spans="1:37" s="90" customFormat="1" ht="255.75" x14ac:dyDescent="0.25">
      <c r="A169" s="448">
        <v>142</v>
      </c>
      <c r="B169" s="446" t="s">
        <v>4044</v>
      </c>
      <c r="C169" s="458" t="s">
        <v>4045</v>
      </c>
      <c r="D169" s="448"/>
      <c r="E169" s="448">
        <v>20</v>
      </c>
      <c r="F169" s="448">
        <v>2</v>
      </c>
      <c r="G169" s="448"/>
      <c r="H169" s="448"/>
      <c r="I169" s="448">
        <v>1</v>
      </c>
      <c r="J169" s="448">
        <v>2</v>
      </c>
      <c r="K169" s="448"/>
      <c r="L169" s="448">
        <v>2</v>
      </c>
      <c r="M169" s="448">
        <v>8</v>
      </c>
      <c r="N169" s="448">
        <v>6</v>
      </c>
      <c r="O169" s="448"/>
      <c r="P169" s="448">
        <v>5</v>
      </c>
      <c r="Q169" s="448"/>
      <c r="R169" s="448"/>
      <c r="S169" s="448">
        <v>6</v>
      </c>
      <c r="T169" s="448">
        <v>2</v>
      </c>
      <c r="U169" s="448">
        <v>1</v>
      </c>
      <c r="V169" s="448"/>
      <c r="W169" s="448">
        <v>2</v>
      </c>
      <c r="X169" s="448">
        <v>2</v>
      </c>
      <c r="Y169" s="448">
        <v>1</v>
      </c>
      <c r="Z169" s="448">
        <v>4</v>
      </c>
      <c r="AA169" s="448">
        <v>1</v>
      </c>
      <c r="AB169" s="448">
        <v>2</v>
      </c>
      <c r="AC169" s="448">
        <v>18</v>
      </c>
      <c r="AD169" s="448">
        <v>20</v>
      </c>
      <c r="AE169" s="448">
        <v>10</v>
      </c>
      <c r="AF169" s="448"/>
      <c r="AG169" s="448"/>
      <c r="AH169" s="448"/>
      <c r="AI169" s="448"/>
      <c r="AJ169" s="448"/>
      <c r="AK169" s="508"/>
    </row>
    <row r="170" spans="1:37" s="90" customFormat="1" ht="69.75" x14ac:dyDescent="0.25">
      <c r="A170" s="448">
        <v>143</v>
      </c>
      <c r="B170" s="446" t="s">
        <v>3566</v>
      </c>
      <c r="C170" s="458" t="s">
        <v>4046</v>
      </c>
      <c r="D170" s="448"/>
      <c r="E170" s="448">
        <v>5</v>
      </c>
      <c r="F170" s="448">
        <v>1</v>
      </c>
      <c r="G170" s="448"/>
      <c r="H170" s="448"/>
      <c r="I170" s="448"/>
      <c r="J170" s="448">
        <v>1</v>
      </c>
      <c r="K170" s="448"/>
      <c r="L170" s="448">
        <v>1</v>
      </c>
      <c r="M170" s="448">
        <v>2</v>
      </c>
      <c r="N170" s="448">
        <v>1</v>
      </c>
      <c r="O170" s="448"/>
      <c r="P170" s="448">
        <v>1</v>
      </c>
      <c r="Q170" s="448"/>
      <c r="R170" s="448"/>
      <c r="S170" s="448">
        <v>1</v>
      </c>
      <c r="T170" s="448"/>
      <c r="U170" s="448"/>
      <c r="V170" s="448"/>
      <c r="W170" s="448">
        <v>1</v>
      </c>
      <c r="X170" s="448"/>
      <c r="Y170" s="448"/>
      <c r="Z170" s="448">
        <v>1</v>
      </c>
      <c r="AA170" s="448"/>
      <c r="AB170" s="448"/>
      <c r="AC170" s="448">
        <v>5</v>
      </c>
      <c r="AD170" s="448">
        <v>5</v>
      </c>
      <c r="AE170" s="448">
        <v>1</v>
      </c>
      <c r="AF170" s="448"/>
      <c r="AG170" s="448"/>
      <c r="AH170" s="448"/>
      <c r="AI170" s="448"/>
      <c r="AJ170" s="448"/>
      <c r="AK170" s="508"/>
    </row>
    <row r="171" spans="1:37" s="90" customFormat="1" ht="139.5" x14ac:dyDescent="0.25">
      <c r="A171" s="448">
        <v>144</v>
      </c>
      <c r="B171" s="446" t="s">
        <v>3567</v>
      </c>
      <c r="C171" s="458" t="s">
        <v>3723</v>
      </c>
      <c r="D171" s="448"/>
      <c r="E171" s="448">
        <v>9</v>
      </c>
      <c r="F171" s="448">
        <v>3</v>
      </c>
      <c r="G171" s="448"/>
      <c r="H171" s="448"/>
      <c r="I171" s="448"/>
      <c r="J171" s="448">
        <v>1</v>
      </c>
      <c r="K171" s="448"/>
      <c r="L171" s="448">
        <v>3</v>
      </c>
      <c r="M171" s="448">
        <v>6</v>
      </c>
      <c r="N171" s="448">
        <v>1</v>
      </c>
      <c r="O171" s="448"/>
      <c r="P171" s="448">
        <v>4</v>
      </c>
      <c r="Q171" s="448"/>
      <c r="R171" s="448"/>
      <c r="S171" s="448">
        <v>3</v>
      </c>
      <c r="T171" s="448"/>
      <c r="U171" s="448"/>
      <c r="V171" s="448"/>
      <c r="W171" s="448">
        <v>2</v>
      </c>
      <c r="X171" s="448">
        <v>1</v>
      </c>
      <c r="Y171" s="448"/>
      <c r="Z171" s="448">
        <v>3</v>
      </c>
      <c r="AA171" s="448"/>
      <c r="AB171" s="448">
        <v>3</v>
      </c>
      <c r="AC171" s="448">
        <v>15</v>
      </c>
      <c r="AD171" s="448">
        <v>50</v>
      </c>
      <c r="AE171" s="448">
        <v>20</v>
      </c>
      <c r="AF171" s="448"/>
      <c r="AG171" s="448"/>
      <c r="AH171" s="448"/>
      <c r="AI171" s="448"/>
      <c r="AJ171" s="448"/>
      <c r="AK171" s="508"/>
    </row>
    <row r="172" spans="1:37" s="90" customFormat="1" ht="139.5" x14ac:dyDescent="0.25">
      <c r="A172" s="448">
        <v>145</v>
      </c>
      <c r="B172" s="446" t="s">
        <v>3568</v>
      </c>
      <c r="C172" s="458" t="s">
        <v>4047</v>
      </c>
      <c r="D172" s="448"/>
      <c r="E172" s="448">
        <v>10</v>
      </c>
      <c r="F172" s="448">
        <v>2</v>
      </c>
      <c r="G172" s="448"/>
      <c r="H172" s="448"/>
      <c r="I172" s="448">
        <v>2</v>
      </c>
      <c r="J172" s="448">
        <v>1</v>
      </c>
      <c r="K172" s="448"/>
      <c r="L172" s="448">
        <v>2</v>
      </c>
      <c r="M172" s="448">
        <v>4</v>
      </c>
      <c r="N172" s="448"/>
      <c r="O172" s="448"/>
      <c r="P172" s="448"/>
      <c r="Q172" s="448"/>
      <c r="R172" s="448"/>
      <c r="S172" s="448">
        <v>3</v>
      </c>
      <c r="T172" s="448"/>
      <c r="U172" s="448"/>
      <c r="V172" s="448"/>
      <c r="W172" s="448">
        <v>2</v>
      </c>
      <c r="X172" s="448"/>
      <c r="Y172" s="448">
        <v>1</v>
      </c>
      <c r="Z172" s="448"/>
      <c r="AA172" s="448"/>
      <c r="AB172" s="448">
        <v>2</v>
      </c>
      <c r="AC172" s="448">
        <v>10</v>
      </c>
      <c r="AD172" s="448">
        <v>50</v>
      </c>
      <c r="AE172" s="448">
        <v>10</v>
      </c>
      <c r="AF172" s="448">
        <v>2</v>
      </c>
      <c r="AG172" s="448"/>
      <c r="AH172" s="448"/>
      <c r="AI172" s="448"/>
      <c r="AJ172" s="448"/>
      <c r="AK172" s="508"/>
    </row>
    <row r="173" spans="1:37" s="90" customFormat="1" ht="139.5" x14ac:dyDescent="0.25">
      <c r="A173" s="448">
        <v>146</v>
      </c>
      <c r="B173" s="446" t="s">
        <v>3569</v>
      </c>
      <c r="C173" s="458" t="s">
        <v>4048</v>
      </c>
      <c r="D173" s="448"/>
      <c r="E173" s="448">
        <v>20</v>
      </c>
      <c r="F173" s="448">
        <v>2</v>
      </c>
      <c r="G173" s="448"/>
      <c r="H173" s="448"/>
      <c r="I173" s="448">
        <v>2</v>
      </c>
      <c r="J173" s="448">
        <v>2</v>
      </c>
      <c r="K173" s="448"/>
      <c r="L173" s="448">
        <v>2</v>
      </c>
      <c r="M173" s="448">
        <v>4</v>
      </c>
      <c r="N173" s="448">
        <v>1</v>
      </c>
      <c r="O173" s="448"/>
      <c r="P173" s="448">
        <v>2</v>
      </c>
      <c r="Q173" s="448"/>
      <c r="R173" s="448"/>
      <c r="S173" s="448">
        <v>6</v>
      </c>
      <c r="T173" s="448"/>
      <c r="U173" s="448"/>
      <c r="V173" s="448">
        <v>2</v>
      </c>
      <c r="W173" s="448">
        <v>4</v>
      </c>
      <c r="X173" s="448">
        <v>1</v>
      </c>
      <c r="Y173" s="448"/>
      <c r="Z173" s="448">
        <v>3</v>
      </c>
      <c r="AA173" s="448">
        <v>1</v>
      </c>
      <c r="AB173" s="448">
        <v>2</v>
      </c>
      <c r="AC173" s="448">
        <v>20</v>
      </c>
      <c r="AD173" s="448">
        <v>20</v>
      </c>
      <c r="AE173" s="448">
        <v>20</v>
      </c>
      <c r="AF173" s="448">
        <v>2</v>
      </c>
      <c r="AG173" s="448"/>
      <c r="AH173" s="448"/>
      <c r="AI173" s="448"/>
      <c r="AJ173" s="448"/>
      <c r="AK173" s="508"/>
    </row>
    <row r="174" spans="1:37" s="90" customFormat="1" ht="174.75" customHeight="1" x14ac:dyDescent="0.25">
      <c r="A174" s="448">
        <v>147</v>
      </c>
      <c r="B174" s="446" t="s">
        <v>3570</v>
      </c>
      <c r="C174" s="458" t="s">
        <v>4049</v>
      </c>
      <c r="D174" s="448"/>
      <c r="E174" s="448">
        <v>20</v>
      </c>
      <c r="F174" s="448">
        <v>2</v>
      </c>
      <c r="G174" s="448"/>
      <c r="H174" s="448"/>
      <c r="I174" s="448">
        <v>2</v>
      </c>
      <c r="J174" s="448">
        <v>2</v>
      </c>
      <c r="K174" s="448"/>
      <c r="L174" s="448">
        <v>6</v>
      </c>
      <c r="M174" s="448">
        <v>10</v>
      </c>
      <c r="N174" s="448"/>
      <c r="O174" s="448"/>
      <c r="P174" s="448"/>
      <c r="Q174" s="448"/>
      <c r="R174" s="448"/>
      <c r="S174" s="448">
        <v>4</v>
      </c>
      <c r="T174" s="448"/>
      <c r="U174" s="448"/>
      <c r="V174" s="448"/>
      <c r="W174" s="448">
        <v>4</v>
      </c>
      <c r="X174" s="448"/>
      <c r="Y174" s="448"/>
      <c r="Z174" s="448">
        <v>3</v>
      </c>
      <c r="AA174" s="448"/>
      <c r="AB174" s="448">
        <v>4</v>
      </c>
      <c r="AC174" s="448">
        <v>30</v>
      </c>
      <c r="AD174" s="448">
        <v>60</v>
      </c>
      <c r="AE174" s="448">
        <v>10</v>
      </c>
      <c r="AF174" s="448"/>
      <c r="AG174" s="448"/>
      <c r="AH174" s="448"/>
      <c r="AI174" s="448"/>
      <c r="AJ174" s="448"/>
      <c r="AK174" s="508"/>
    </row>
    <row r="175" spans="1:37" s="90" customFormat="1" ht="108" customHeight="1" x14ac:dyDescent="0.25">
      <c r="A175" s="448">
        <v>148</v>
      </c>
      <c r="B175" s="446" t="s">
        <v>4050</v>
      </c>
      <c r="C175" s="458" t="s">
        <v>4051</v>
      </c>
      <c r="D175" s="448"/>
      <c r="E175" s="448">
        <v>4</v>
      </c>
      <c r="F175" s="448">
        <v>1</v>
      </c>
      <c r="G175" s="448"/>
      <c r="H175" s="448"/>
      <c r="I175" s="448"/>
      <c r="J175" s="448">
        <v>2</v>
      </c>
      <c r="K175" s="448"/>
      <c r="L175" s="448">
        <v>2</v>
      </c>
      <c r="M175" s="448">
        <v>2</v>
      </c>
      <c r="N175" s="448">
        <v>2</v>
      </c>
      <c r="O175" s="448"/>
      <c r="P175" s="448">
        <v>2</v>
      </c>
      <c r="Q175" s="448"/>
      <c r="R175" s="448"/>
      <c r="S175" s="448">
        <v>2</v>
      </c>
      <c r="T175" s="448"/>
      <c r="U175" s="448"/>
      <c r="V175" s="448"/>
      <c r="W175" s="448">
        <v>1</v>
      </c>
      <c r="X175" s="448"/>
      <c r="Y175" s="448">
        <v>1</v>
      </c>
      <c r="Z175" s="448">
        <v>2</v>
      </c>
      <c r="AA175" s="448"/>
      <c r="AB175" s="448">
        <v>2</v>
      </c>
      <c r="AC175" s="448">
        <v>7</v>
      </c>
      <c r="AD175" s="448">
        <v>10</v>
      </c>
      <c r="AE175" s="448">
        <v>5</v>
      </c>
      <c r="AF175" s="448">
        <v>2</v>
      </c>
      <c r="AG175" s="448"/>
      <c r="AH175" s="448"/>
      <c r="AI175" s="448"/>
      <c r="AJ175" s="448"/>
      <c r="AK175" s="508"/>
    </row>
    <row r="176" spans="1:37" s="90" customFormat="1" ht="93" x14ac:dyDescent="0.25">
      <c r="A176" s="448">
        <v>149</v>
      </c>
      <c r="B176" s="446" t="s">
        <v>3571</v>
      </c>
      <c r="C176" s="458" t="s">
        <v>3724</v>
      </c>
      <c r="D176" s="448"/>
      <c r="E176" s="448">
        <v>5</v>
      </c>
      <c r="F176" s="448">
        <v>1</v>
      </c>
      <c r="G176" s="448"/>
      <c r="H176" s="448"/>
      <c r="I176" s="448"/>
      <c r="J176" s="448">
        <v>2</v>
      </c>
      <c r="K176" s="448"/>
      <c r="L176" s="448">
        <v>2</v>
      </c>
      <c r="M176" s="448">
        <v>2</v>
      </c>
      <c r="N176" s="448">
        <v>1</v>
      </c>
      <c r="O176" s="448"/>
      <c r="P176" s="448">
        <v>2</v>
      </c>
      <c r="Q176" s="448"/>
      <c r="R176" s="448"/>
      <c r="S176" s="448">
        <v>2</v>
      </c>
      <c r="T176" s="448"/>
      <c r="U176" s="448"/>
      <c r="V176" s="448"/>
      <c r="W176" s="448">
        <v>1</v>
      </c>
      <c r="X176" s="448"/>
      <c r="Y176" s="448"/>
      <c r="Z176" s="448">
        <v>1</v>
      </c>
      <c r="AA176" s="448"/>
      <c r="AB176" s="448">
        <v>2</v>
      </c>
      <c r="AC176" s="448">
        <v>7</v>
      </c>
      <c r="AD176" s="448">
        <v>10</v>
      </c>
      <c r="AE176" s="448">
        <v>3</v>
      </c>
      <c r="AF176" s="448"/>
      <c r="AG176" s="448"/>
      <c r="AH176" s="448"/>
      <c r="AI176" s="448"/>
      <c r="AJ176" s="448"/>
      <c r="AK176" s="508"/>
    </row>
    <row r="177" spans="1:37" s="90" customFormat="1" ht="93" x14ac:dyDescent="0.25">
      <c r="A177" s="448">
        <v>150</v>
      </c>
      <c r="B177" s="446" t="s">
        <v>3725</v>
      </c>
      <c r="C177" s="458" t="s">
        <v>4052</v>
      </c>
      <c r="D177" s="448"/>
      <c r="E177" s="448">
        <v>5</v>
      </c>
      <c r="F177" s="448">
        <v>1</v>
      </c>
      <c r="G177" s="448"/>
      <c r="H177" s="448"/>
      <c r="I177" s="448">
        <v>1</v>
      </c>
      <c r="J177" s="448">
        <v>2</v>
      </c>
      <c r="K177" s="448"/>
      <c r="L177" s="448">
        <v>2</v>
      </c>
      <c r="M177" s="448">
        <v>2</v>
      </c>
      <c r="N177" s="448">
        <v>2</v>
      </c>
      <c r="O177" s="448"/>
      <c r="P177" s="448">
        <v>5</v>
      </c>
      <c r="Q177" s="448"/>
      <c r="R177" s="448"/>
      <c r="S177" s="448">
        <v>2</v>
      </c>
      <c r="T177" s="448"/>
      <c r="U177" s="448"/>
      <c r="V177" s="448"/>
      <c r="W177" s="448">
        <v>1</v>
      </c>
      <c r="X177" s="448"/>
      <c r="Y177" s="448"/>
      <c r="Z177" s="448">
        <v>2</v>
      </c>
      <c r="AA177" s="448"/>
      <c r="AB177" s="448">
        <v>2</v>
      </c>
      <c r="AC177" s="448">
        <v>10</v>
      </c>
      <c r="AD177" s="448">
        <v>30</v>
      </c>
      <c r="AE177" s="448">
        <v>10</v>
      </c>
      <c r="AF177" s="448"/>
      <c r="AG177" s="448"/>
      <c r="AH177" s="448"/>
      <c r="AI177" s="448"/>
      <c r="AJ177" s="448"/>
      <c r="AK177" s="508"/>
    </row>
    <row r="178" spans="1:37" s="92" customFormat="1" ht="22.5" x14ac:dyDescent="0.25">
      <c r="A178" s="918"/>
      <c r="B178" s="918"/>
      <c r="C178" s="457" t="s">
        <v>97</v>
      </c>
      <c r="D178" s="456"/>
      <c r="E178" s="456">
        <f t="shared" ref="E178:AK178" si="14">SUM(E167:E177)</f>
        <v>113</v>
      </c>
      <c r="F178" s="456">
        <f t="shared" si="14"/>
        <v>17</v>
      </c>
      <c r="G178" s="456">
        <f t="shared" si="14"/>
        <v>0</v>
      </c>
      <c r="H178" s="456">
        <f t="shared" si="14"/>
        <v>0</v>
      </c>
      <c r="I178" s="456">
        <f t="shared" si="14"/>
        <v>8</v>
      </c>
      <c r="J178" s="456">
        <f t="shared" si="14"/>
        <v>18</v>
      </c>
      <c r="K178" s="456">
        <f t="shared" si="14"/>
        <v>0</v>
      </c>
      <c r="L178" s="456">
        <f t="shared" si="14"/>
        <v>25</v>
      </c>
      <c r="M178" s="456">
        <f t="shared" si="14"/>
        <v>44</v>
      </c>
      <c r="N178" s="456">
        <f t="shared" si="14"/>
        <v>16</v>
      </c>
      <c r="O178" s="456">
        <f t="shared" si="14"/>
        <v>0</v>
      </c>
      <c r="P178" s="456">
        <f t="shared" si="14"/>
        <v>24</v>
      </c>
      <c r="Q178" s="456">
        <f t="shared" si="14"/>
        <v>0</v>
      </c>
      <c r="R178" s="456">
        <f t="shared" si="14"/>
        <v>0</v>
      </c>
      <c r="S178" s="456">
        <f t="shared" si="14"/>
        <v>32</v>
      </c>
      <c r="T178" s="456">
        <f t="shared" si="14"/>
        <v>2</v>
      </c>
      <c r="U178" s="456">
        <f t="shared" si="14"/>
        <v>1</v>
      </c>
      <c r="V178" s="456">
        <f t="shared" si="14"/>
        <v>2</v>
      </c>
      <c r="W178" s="456">
        <f t="shared" si="14"/>
        <v>20</v>
      </c>
      <c r="X178" s="456">
        <f t="shared" si="14"/>
        <v>4</v>
      </c>
      <c r="Y178" s="456">
        <f t="shared" si="14"/>
        <v>3</v>
      </c>
      <c r="Z178" s="456">
        <f t="shared" si="14"/>
        <v>21</v>
      </c>
      <c r="AA178" s="456">
        <f t="shared" si="14"/>
        <v>2</v>
      </c>
      <c r="AB178" s="456">
        <f t="shared" si="14"/>
        <v>21</v>
      </c>
      <c r="AC178" s="456">
        <f t="shared" si="14"/>
        <v>130</v>
      </c>
      <c r="AD178" s="456">
        <f t="shared" si="14"/>
        <v>266</v>
      </c>
      <c r="AE178" s="456">
        <f t="shared" si="14"/>
        <v>102</v>
      </c>
      <c r="AF178" s="456">
        <f t="shared" si="14"/>
        <v>6</v>
      </c>
      <c r="AG178" s="456">
        <f t="shared" si="14"/>
        <v>0</v>
      </c>
      <c r="AH178" s="456">
        <f t="shared" si="14"/>
        <v>0</v>
      </c>
      <c r="AI178" s="456">
        <f t="shared" si="14"/>
        <v>0</v>
      </c>
      <c r="AJ178" s="456">
        <f t="shared" si="14"/>
        <v>0</v>
      </c>
      <c r="AK178" s="507">
        <f t="shared" si="14"/>
        <v>0</v>
      </c>
    </row>
    <row r="179" spans="1:37" s="90" customFormat="1" ht="23.25" x14ac:dyDescent="0.25">
      <c r="A179" s="919"/>
      <c r="B179" s="919"/>
      <c r="C179" s="458" t="s">
        <v>3978</v>
      </c>
      <c r="D179" s="448">
        <v>0</v>
      </c>
      <c r="E179" s="448">
        <v>0</v>
      </c>
      <c r="F179" s="448">
        <v>0</v>
      </c>
      <c r="G179" s="448">
        <v>0</v>
      </c>
      <c r="H179" s="448">
        <v>0</v>
      </c>
      <c r="I179" s="448">
        <v>0</v>
      </c>
      <c r="J179" s="448">
        <v>0</v>
      </c>
      <c r="K179" s="448">
        <v>0</v>
      </c>
      <c r="L179" s="448">
        <v>0</v>
      </c>
      <c r="M179" s="448">
        <v>0</v>
      </c>
      <c r="N179" s="448">
        <v>0</v>
      </c>
      <c r="O179" s="448">
        <v>0</v>
      </c>
      <c r="P179" s="448">
        <v>0</v>
      </c>
      <c r="Q179" s="448">
        <v>0</v>
      </c>
      <c r="R179" s="448">
        <v>0</v>
      </c>
      <c r="S179" s="448">
        <v>0</v>
      </c>
      <c r="T179" s="448">
        <v>0</v>
      </c>
      <c r="U179" s="448">
        <v>0</v>
      </c>
      <c r="V179" s="448">
        <v>0</v>
      </c>
      <c r="W179" s="448">
        <v>0</v>
      </c>
      <c r="X179" s="448">
        <v>0</v>
      </c>
      <c r="Y179" s="448">
        <v>0</v>
      </c>
      <c r="Z179" s="448">
        <v>0</v>
      </c>
      <c r="AA179" s="448">
        <v>0</v>
      </c>
      <c r="AB179" s="448">
        <v>0</v>
      </c>
      <c r="AC179" s="448">
        <v>0</v>
      </c>
      <c r="AD179" s="448">
        <v>0</v>
      </c>
      <c r="AE179" s="448">
        <v>0</v>
      </c>
      <c r="AF179" s="448">
        <v>0</v>
      </c>
      <c r="AG179" s="448">
        <v>0</v>
      </c>
      <c r="AH179" s="448">
        <v>0</v>
      </c>
      <c r="AI179" s="448">
        <v>0</v>
      </c>
      <c r="AJ179" s="448">
        <v>0</v>
      </c>
      <c r="AK179" s="508">
        <v>0</v>
      </c>
    </row>
    <row r="180" spans="1:37" s="92" customFormat="1" ht="22.5" x14ac:dyDescent="0.25">
      <c r="A180" s="920"/>
      <c r="B180" s="920"/>
      <c r="C180" s="457" t="s">
        <v>542</v>
      </c>
      <c r="D180" s="456">
        <f>D179+D178</f>
        <v>0</v>
      </c>
      <c r="E180" s="456">
        <f t="shared" ref="E180:AK180" si="15">E179+E178</f>
        <v>113</v>
      </c>
      <c r="F180" s="456">
        <f t="shared" si="15"/>
        <v>17</v>
      </c>
      <c r="G180" s="456">
        <f t="shared" si="15"/>
        <v>0</v>
      </c>
      <c r="H180" s="456">
        <f t="shared" si="15"/>
        <v>0</v>
      </c>
      <c r="I180" s="456">
        <f t="shared" si="15"/>
        <v>8</v>
      </c>
      <c r="J180" s="456">
        <f t="shared" si="15"/>
        <v>18</v>
      </c>
      <c r="K180" s="456">
        <f t="shared" si="15"/>
        <v>0</v>
      </c>
      <c r="L180" s="456">
        <f t="shared" si="15"/>
        <v>25</v>
      </c>
      <c r="M180" s="456">
        <f t="shared" si="15"/>
        <v>44</v>
      </c>
      <c r="N180" s="456">
        <f t="shared" si="15"/>
        <v>16</v>
      </c>
      <c r="O180" s="456">
        <f t="shared" si="15"/>
        <v>0</v>
      </c>
      <c r="P180" s="456">
        <f t="shared" si="15"/>
        <v>24</v>
      </c>
      <c r="Q180" s="456">
        <f t="shared" si="15"/>
        <v>0</v>
      </c>
      <c r="R180" s="456">
        <f t="shared" si="15"/>
        <v>0</v>
      </c>
      <c r="S180" s="456">
        <f t="shared" si="15"/>
        <v>32</v>
      </c>
      <c r="T180" s="456">
        <f t="shared" si="15"/>
        <v>2</v>
      </c>
      <c r="U180" s="456">
        <f t="shared" si="15"/>
        <v>1</v>
      </c>
      <c r="V180" s="456">
        <f t="shared" si="15"/>
        <v>2</v>
      </c>
      <c r="W180" s="456">
        <f t="shared" si="15"/>
        <v>20</v>
      </c>
      <c r="X180" s="456">
        <f t="shared" si="15"/>
        <v>4</v>
      </c>
      <c r="Y180" s="456">
        <f t="shared" si="15"/>
        <v>3</v>
      </c>
      <c r="Z180" s="456">
        <f t="shared" si="15"/>
        <v>21</v>
      </c>
      <c r="AA180" s="456">
        <f t="shared" si="15"/>
        <v>2</v>
      </c>
      <c r="AB180" s="456">
        <f t="shared" si="15"/>
        <v>21</v>
      </c>
      <c r="AC180" s="456">
        <f t="shared" si="15"/>
        <v>130</v>
      </c>
      <c r="AD180" s="456">
        <f t="shared" si="15"/>
        <v>266</v>
      </c>
      <c r="AE180" s="456">
        <f t="shared" si="15"/>
        <v>102</v>
      </c>
      <c r="AF180" s="456">
        <f t="shared" si="15"/>
        <v>6</v>
      </c>
      <c r="AG180" s="456">
        <f t="shared" si="15"/>
        <v>0</v>
      </c>
      <c r="AH180" s="456">
        <f t="shared" si="15"/>
        <v>0</v>
      </c>
      <c r="AI180" s="456">
        <f t="shared" si="15"/>
        <v>0</v>
      </c>
      <c r="AJ180" s="456">
        <f t="shared" si="15"/>
        <v>0</v>
      </c>
      <c r="AK180" s="507">
        <f t="shared" si="15"/>
        <v>0</v>
      </c>
    </row>
    <row r="181" spans="1:37" s="90" customFormat="1" ht="139.5" x14ac:dyDescent="0.25">
      <c r="A181" s="448">
        <v>151</v>
      </c>
      <c r="B181" s="446" t="s">
        <v>4053</v>
      </c>
      <c r="C181" s="458" t="s">
        <v>3849</v>
      </c>
      <c r="D181" s="448"/>
      <c r="E181" s="448">
        <v>6</v>
      </c>
      <c r="F181" s="448">
        <v>1</v>
      </c>
      <c r="G181" s="448"/>
      <c r="H181" s="448"/>
      <c r="I181" s="448">
        <v>1</v>
      </c>
      <c r="J181" s="448">
        <v>1</v>
      </c>
      <c r="K181" s="448"/>
      <c r="L181" s="448">
        <v>1</v>
      </c>
      <c r="M181" s="448">
        <v>2</v>
      </c>
      <c r="N181" s="448">
        <v>1</v>
      </c>
      <c r="O181" s="448"/>
      <c r="P181" s="448">
        <v>1</v>
      </c>
      <c r="Q181" s="448"/>
      <c r="R181" s="448"/>
      <c r="S181" s="448">
        <v>1</v>
      </c>
      <c r="T181" s="448"/>
      <c r="U181" s="448"/>
      <c r="V181" s="448"/>
      <c r="W181" s="448"/>
      <c r="X181" s="448"/>
      <c r="Y181" s="448"/>
      <c r="Z181" s="448">
        <v>1</v>
      </c>
      <c r="AA181" s="448"/>
      <c r="AB181" s="448">
        <v>1</v>
      </c>
      <c r="AC181" s="448">
        <v>5</v>
      </c>
      <c r="AD181" s="448">
        <v>5</v>
      </c>
      <c r="AE181" s="448">
        <v>1</v>
      </c>
      <c r="AF181" s="448"/>
      <c r="AG181" s="448"/>
      <c r="AH181" s="448"/>
      <c r="AI181" s="448"/>
      <c r="AJ181" s="448"/>
      <c r="AK181" s="508"/>
    </row>
    <row r="182" spans="1:37" s="90" customFormat="1" ht="116.25" x14ac:dyDescent="0.25">
      <c r="A182" s="448">
        <v>152</v>
      </c>
      <c r="B182" s="446" t="s">
        <v>4060</v>
      </c>
      <c r="C182" s="458" t="s">
        <v>3850</v>
      </c>
      <c r="D182" s="448"/>
      <c r="E182" s="448">
        <v>5</v>
      </c>
      <c r="F182" s="448">
        <v>1</v>
      </c>
      <c r="G182" s="448"/>
      <c r="H182" s="448"/>
      <c r="I182" s="448">
        <v>2</v>
      </c>
      <c r="J182" s="448">
        <v>1</v>
      </c>
      <c r="K182" s="448"/>
      <c r="L182" s="448">
        <v>2</v>
      </c>
      <c r="M182" s="448">
        <v>2</v>
      </c>
      <c r="N182" s="448">
        <v>1</v>
      </c>
      <c r="O182" s="448"/>
      <c r="P182" s="448">
        <v>1</v>
      </c>
      <c r="Q182" s="448"/>
      <c r="R182" s="448"/>
      <c r="S182" s="448">
        <v>2</v>
      </c>
      <c r="T182" s="448">
        <v>1</v>
      </c>
      <c r="U182" s="448"/>
      <c r="V182" s="448"/>
      <c r="W182" s="448"/>
      <c r="X182" s="448">
        <v>1</v>
      </c>
      <c r="Y182" s="448"/>
      <c r="Z182" s="448"/>
      <c r="AA182" s="448"/>
      <c r="AB182" s="448">
        <v>4</v>
      </c>
      <c r="AC182" s="448">
        <v>5</v>
      </c>
      <c r="AD182" s="448">
        <v>5</v>
      </c>
      <c r="AE182" s="448">
        <v>5</v>
      </c>
      <c r="AF182" s="448"/>
      <c r="AG182" s="448"/>
      <c r="AH182" s="448"/>
      <c r="AI182" s="448"/>
      <c r="AJ182" s="448"/>
      <c r="AK182" s="508"/>
    </row>
    <row r="183" spans="1:37" s="90" customFormat="1" ht="162.75" x14ac:dyDescent="0.25">
      <c r="A183" s="448">
        <v>153</v>
      </c>
      <c r="B183" s="446" t="s">
        <v>4059</v>
      </c>
      <c r="C183" s="458" t="s">
        <v>3851</v>
      </c>
      <c r="D183" s="448"/>
      <c r="E183" s="448">
        <v>10</v>
      </c>
      <c r="F183" s="448">
        <v>1</v>
      </c>
      <c r="G183" s="448"/>
      <c r="H183" s="448"/>
      <c r="I183" s="448">
        <v>2</v>
      </c>
      <c r="J183" s="448">
        <v>1</v>
      </c>
      <c r="K183" s="448">
        <v>1</v>
      </c>
      <c r="L183" s="448">
        <v>1</v>
      </c>
      <c r="M183" s="448">
        <v>3</v>
      </c>
      <c r="N183" s="448">
        <v>1</v>
      </c>
      <c r="O183" s="448"/>
      <c r="P183" s="448">
        <v>5</v>
      </c>
      <c r="Q183" s="448"/>
      <c r="R183" s="448"/>
      <c r="S183" s="448">
        <v>2</v>
      </c>
      <c r="T183" s="448"/>
      <c r="U183" s="448"/>
      <c r="V183" s="448"/>
      <c r="W183" s="448">
        <v>2</v>
      </c>
      <c r="X183" s="448"/>
      <c r="Y183" s="448"/>
      <c r="Z183" s="448">
        <v>1</v>
      </c>
      <c r="AA183" s="448">
        <v>1</v>
      </c>
      <c r="AB183" s="448">
        <v>2</v>
      </c>
      <c r="AC183" s="448">
        <v>11</v>
      </c>
      <c r="AD183" s="448">
        <v>20</v>
      </c>
      <c r="AE183" s="448">
        <v>7</v>
      </c>
      <c r="AF183" s="448"/>
      <c r="AG183" s="448"/>
      <c r="AH183" s="448"/>
      <c r="AI183" s="448"/>
      <c r="AJ183" s="448"/>
      <c r="AK183" s="508"/>
    </row>
    <row r="184" spans="1:37" s="90" customFormat="1" ht="69.75" x14ac:dyDescent="0.25">
      <c r="A184" s="448">
        <v>154</v>
      </c>
      <c r="B184" s="446" t="s">
        <v>4054</v>
      </c>
      <c r="C184" s="458" t="s">
        <v>3726</v>
      </c>
      <c r="D184" s="448"/>
      <c r="E184" s="448">
        <v>5</v>
      </c>
      <c r="F184" s="448">
        <v>1</v>
      </c>
      <c r="G184" s="448"/>
      <c r="H184" s="448"/>
      <c r="I184" s="448"/>
      <c r="J184" s="448"/>
      <c r="K184" s="448"/>
      <c r="L184" s="448">
        <v>1</v>
      </c>
      <c r="M184" s="448">
        <v>2</v>
      </c>
      <c r="N184" s="448">
        <v>1</v>
      </c>
      <c r="O184" s="448"/>
      <c r="P184" s="448">
        <v>5</v>
      </c>
      <c r="Q184" s="448"/>
      <c r="R184" s="448"/>
      <c r="S184" s="448"/>
      <c r="T184" s="448">
        <v>1</v>
      </c>
      <c r="U184" s="448"/>
      <c r="V184" s="448"/>
      <c r="W184" s="448"/>
      <c r="X184" s="448"/>
      <c r="Y184" s="448"/>
      <c r="Z184" s="448">
        <v>1</v>
      </c>
      <c r="AA184" s="448"/>
      <c r="AB184" s="448">
        <v>1</v>
      </c>
      <c r="AC184" s="448">
        <v>5</v>
      </c>
      <c r="AD184" s="448">
        <v>5</v>
      </c>
      <c r="AE184" s="448">
        <v>3</v>
      </c>
      <c r="AF184" s="448"/>
      <c r="AG184" s="448"/>
      <c r="AH184" s="448"/>
      <c r="AI184" s="448"/>
      <c r="AJ184" s="448"/>
      <c r="AK184" s="508"/>
    </row>
    <row r="185" spans="1:37" s="90" customFormat="1" ht="46.5" x14ac:dyDescent="0.25">
      <c r="A185" s="448">
        <v>155</v>
      </c>
      <c r="B185" s="446" t="s">
        <v>3572</v>
      </c>
      <c r="C185" s="458" t="s">
        <v>3727</v>
      </c>
      <c r="D185" s="448"/>
      <c r="E185" s="448">
        <v>5</v>
      </c>
      <c r="F185" s="448">
        <v>1</v>
      </c>
      <c r="G185" s="448"/>
      <c r="H185" s="448"/>
      <c r="I185" s="448">
        <v>1</v>
      </c>
      <c r="J185" s="448">
        <v>1</v>
      </c>
      <c r="K185" s="448"/>
      <c r="L185" s="448">
        <v>1</v>
      </c>
      <c r="M185" s="448">
        <v>2</v>
      </c>
      <c r="N185" s="448">
        <v>1</v>
      </c>
      <c r="O185" s="448"/>
      <c r="P185" s="448">
        <v>4</v>
      </c>
      <c r="Q185" s="448"/>
      <c r="R185" s="448"/>
      <c r="S185" s="448">
        <v>1</v>
      </c>
      <c r="T185" s="448">
        <v>1</v>
      </c>
      <c r="U185" s="448">
        <v>1</v>
      </c>
      <c r="V185" s="448"/>
      <c r="W185" s="448"/>
      <c r="X185" s="448"/>
      <c r="Y185" s="448"/>
      <c r="Z185" s="448">
        <v>1</v>
      </c>
      <c r="AA185" s="448"/>
      <c r="AB185" s="448">
        <v>1</v>
      </c>
      <c r="AC185" s="448">
        <v>5</v>
      </c>
      <c r="AD185" s="448">
        <v>50</v>
      </c>
      <c r="AE185" s="448">
        <v>5</v>
      </c>
      <c r="AF185" s="448"/>
      <c r="AG185" s="448"/>
      <c r="AH185" s="448"/>
      <c r="AI185" s="448"/>
      <c r="AJ185" s="448"/>
      <c r="AK185" s="508"/>
    </row>
    <row r="186" spans="1:37" s="90" customFormat="1" ht="69.75" x14ac:dyDescent="0.25">
      <c r="A186" s="448">
        <v>156</v>
      </c>
      <c r="B186" s="446" t="s">
        <v>4056</v>
      </c>
      <c r="C186" s="458" t="s">
        <v>3728</v>
      </c>
      <c r="D186" s="448"/>
      <c r="E186" s="448">
        <v>5</v>
      </c>
      <c r="F186" s="448">
        <v>1</v>
      </c>
      <c r="G186" s="448"/>
      <c r="H186" s="448"/>
      <c r="I186" s="448">
        <v>1</v>
      </c>
      <c r="J186" s="448"/>
      <c r="K186" s="448"/>
      <c r="L186" s="448">
        <v>1</v>
      </c>
      <c r="M186" s="448">
        <v>2</v>
      </c>
      <c r="N186" s="448">
        <v>1</v>
      </c>
      <c r="O186" s="448"/>
      <c r="P186" s="448">
        <v>5</v>
      </c>
      <c r="Q186" s="448"/>
      <c r="R186" s="448"/>
      <c r="S186" s="448">
        <v>1</v>
      </c>
      <c r="T186" s="448">
        <v>1</v>
      </c>
      <c r="U186" s="448">
        <v>1</v>
      </c>
      <c r="V186" s="448"/>
      <c r="W186" s="448"/>
      <c r="X186" s="448"/>
      <c r="Y186" s="448"/>
      <c r="Z186" s="448">
        <v>1</v>
      </c>
      <c r="AA186" s="448"/>
      <c r="AB186" s="448">
        <v>1</v>
      </c>
      <c r="AC186" s="448">
        <v>5</v>
      </c>
      <c r="AD186" s="448">
        <v>5</v>
      </c>
      <c r="AE186" s="448">
        <v>1</v>
      </c>
      <c r="AF186" s="448"/>
      <c r="AG186" s="448"/>
      <c r="AH186" s="448"/>
      <c r="AI186" s="448"/>
      <c r="AJ186" s="448"/>
      <c r="AK186" s="508"/>
    </row>
    <row r="187" spans="1:37" s="90" customFormat="1" ht="69.75" x14ac:dyDescent="0.25">
      <c r="A187" s="448">
        <v>157</v>
      </c>
      <c r="B187" s="446" t="s">
        <v>4058</v>
      </c>
      <c r="C187" s="458" t="s">
        <v>3729</v>
      </c>
      <c r="D187" s="448"/>
      <c r="E187" s="448">
        <v>5</v>
      </c>
      <c r="F187" s="448">
        <v>1</v>
      </c>
      <c r="G187" s="448"/>
      <c r="H187" s="448"/>
      <c r="I187" s="448">
        <v>1</v>
      </c>
      <c r="J187" s="448"/>
      <c r="K187" s="448"/>
      <c r="L187" s="448">
        <v>1</v>
      </c>
      <c r="M187" s="448">
        <v>3</v>
      </c>
      <c r="N187" s="448">
        <v>1</v>
      </c>
      <c r="O187" s="448"/>
      <c r="P187" s="448">
        <v>5</v>
      </c>
      <c r="Q187" s="448"/>
      <c r="R187" s="448"/>
      <c r="S187" s="448">
        <v>1</v>
      </c>
      <c r="T187" s="448">
        <v>2</v>
      </c>
      <c r="U187" s="448"/>
      <c r="V187" s="448"/>
      <c r="W187" s="448"/>
      <c r="X187" s="448"/>
      <c r="Y187" s="448"/>
      <c r="Z187" s="448">
        <v>2</v>
      </c>
      <c r="AA187" s="448"/>
      <c r="AB187" s="448">
        <v>1</v>
      </c>
      <c r="AC187" s="448">
        <v>5</v>
      </c>
      <c r="AD187" s="448">
        <v>5</v>
      </c>
      <c r="AE187" s="448">
        <v>5</v>
      </c>
      <c r="AF187" s="448"/>
      <c r="AG187" s="448"/>
      <c r="AH187" s="448"/>
      <c r="AI187" s="448"/>
      <c r="AJ187" s="448"/>
      <c r="AK187" s="508"/>
    </row>
    <row r="188" spans="1:37" s="90" customFormat="1" ht="69.75" x14ac:dyDescent="0.25">
      <c r="A188" s="448">
        <v>158</v>
      </c>
      <c r="B188" s="446" t="s">
        <v>4055</v>
      </c>
      <c r="C188" s="458"/>
      <c r="D188" s="448"/>
      <c r="E188" s="448">
        <v>4</v>
      </c>
      <c r="F188" s="448">
        <v>1</v>
      </c>
      <c r="G188" s="448"/>
      <c r="H188" s="448"/>
      <c r="I188" s="448">
        <v>1</v>
      </c>
      <c r="J188" s="448"/>
      <c r="K188" s="448"/>
      <c r="L188" s="448">
        <v>1</v>
      </c>
      <c r="M188" s="448">
        <v>2</v>
      </c>
      <c r="N188" s="448">
        <v>1</v>
      </c>
      <c r="O188" s="448"/>
      <c r="P188" s="448">
        <v>5</v>
      </c>
      <c r="Q188" s="448"/>
      <c r="R188" s="448"/>
      <c r="S188" s="448"/>
      <c r="T188" s="448">
        <v>1</v>
      </c>
      <c r="U188" s="448"/>
      <c r="V188" s="448"/>
      <c r="W188" s="448"/>
      <c r="X188" s="448"/>
      <c r="Y188" s="448"/>
      <c r="Z188" s="448">
        <v>1</v>
      </c>
      <c r="AA188" s="448"/>
      <c r="AB188" s="448">
        <v>1</v>
      </c>
      <c r="AC188" s="448">
        <v>10</v>
      </c>
      <c r="AD188" s="448">
        <v>30</v>
      </c>
      <c r="AE188" s="448">
        <v>10</v>
      </c>
      <c r="AF188" s="448"/>
      <c r="AG188" s="448"/>
      <c r="AH188" s="448"/>
      <c r="AI188" s="448"/>
      <c r="AJ188" s="448"/>
      <c r="AK188" s="508"/>
    </row>
    <row r="189" spans="1:37" s="90" customFormat="1" ht="93" x14ac:dyDescent="0.25">
      <c r="A189" s="448">
        <v>159</v>
      </c>
      <c r="B189" s="446" t="s">
        <v>4057</v>
      </c>
      <c r="C189" s="458" t="s">
        <v>3852</v>
      </c>
      <c r="D189" s="448"/>
      <c r="E189" s="448">
        <v>5</v>
      </c>
      <c r="F189" s="448">
        <v>1</v>
      </c>
      <c r="G189" s="448"/>
      <c r="H189" s="448"/>
      <c r="I189" s="448">
        <v>1</v>
      </c>
      <c r="J189" s="448"/>
      <c r="K189" s="448"/>
      <c r="L189" s="448">
        <v>1</v>
      </c>
      <c r="M189" s="448">
        <v>2</v>
      </c>
      <c r="N189" s="448">
        <v>1</v>
      </c>
      <c r="O189" s="448"/>
      <c r="P189" s="448">
        <v>1</v>
      </c>
      <c r="Q189" s="448"/>
      <c r="R189" s="448"/>
      <c r="S189" s="448">
        <v>1</v>
      </c>
      <c r="T189" s="448">
        <v>1</v>
      </c>
      <c r="U189" s="448"/>
      <c r="V189" s="448"/>
      <c r="W189" s="448"/>
      <c r="X189" s="448"/>
      <c r="Y189" s="448"/>
      <c r="Z189" s="448">
        <v>1</v>
      </c>
      <c r="AA189" s="448"/>
      <c r="AB189" s="448">
        <v>1</v>
      </c>
      <c r="AC189" s="448">
        <v>5</v>
      </c>
      <c r="AD189" s="448">
        <v>5</v>
      </c>
      <c r="AE189" s="448">
        <v>1</v>
      </c>
      <c r="AF189" s="448"/>
      <c r="AG189" s="448"/>
      <c r="AH189" s="448"/>
      <c r="AI189" s="448"/>
      <c r="AJ189" s="448"/>
      <c r="AK189" s="508"/>
    </row>
    <row r="190" spans="1:37" s="90" customFormat="1" ht="93" x14ac:dyDescent="0.25">
      <c r="A190" s="448">
        <v>160</v>
      </c>
      <c r="B190" s="446" t="s">
        <v>3573</v>
      </c>
      <c r="C190" s="458" t="s">
        <v>3853</v>
      </c>
      <c r="D190" s="448"/>
      <c r="E190" s="448">
        <v>3</v>
      </c>
      <c r="F190" s="448">
        <v>1</v>
      </c>
      <c r="G190" s="448"/>
      <c r="H190" s="448"/>
      <c r="I190" s="448">
        <v>1</v>
      </c>
      <c r="J190" s="448"/>
      <c r="K190" s="448"/>
      <c r="L190" s="448">
        <v>1</v>
      </c>
      <c r="M190" s="448">
        <v>2</v>
      </c>
      <c r="N190" s="448">
        <v>1</v>
      </c>
      <c r="O190" s="448"/>
      <c r="P190" s="448">
        <v>1</v>
      </c>
      <c r="Q190" s="448"/>
      <c r="R190" s="448"/>
      <c r="S190" s="448">
        <v>1</v>
      </c>
      <c r="T190" s="448">
        <v>1</v>
      </c>
      <c r="U190" s="448"/>
      <c r="V190" s="448"/>
      <c r="W190" s="448"/>
      <c r="X190" s="448"/>
      <c r="Y190" s="448"/>
      <c r="Z190" s="448">
        <v>1</v>
      </c>
      <c r="AA190" s="448"/>
      <c r="AB190" s="448"/>
      <c r="AC190" s="448">
        <v>5</v>
      </c>
      <c r="AD190" s="448">
        <v>5</v>
      </c>
      <c r="AE190" s="448">
        <v>1</v>
      </c>
      <c r="AF190" s="448"/>
      <c r="AG190" s="448"/>
      <c r="AH190" s="448"/>
      <c r="AI190" s="448"/>
      <c r="AJ190" s="448"/>
      <c r="AK190" s="508"/>
    </row>
    <row r="191" spans="1:37" s="92" customFormat="1" ht="22.5" x14ac:dyDescent="0.25">
      <c r="A191" s="918"/>
      <c r="B191" s="918"/>
      <c r="C191" s="457" t="s">
        <v>97</v>
      </c>
      <c r="D191" s="456"/>
      <c r="E191" s="456">
        <f>SUM(E181:E190)</f>
        <v>53</v>
      </c>
      <c r="F191" s="456">
        <f t="shared" ref="F191:AK191" si="16">SUM(F181:F190)</f>
        <v>10</v>
      </c>
      <c r="G191" s="456">
        <f t="shared" si="16"/>
        <v>0</v>
      </c>
      <c r="H191" s="456">
        <f t="shared" si="16"/>
        <v>0</v>
      </c>
      <c r="I191" s="456">
        <f t="shared" si="16"/>
        <v>11</v>
      </c>
      <c r="J191" s="456">
        <f t="shared" si="16"/>
        <v>4</v>
      </c>
      <c r="K191" s="456">
        <f t="shared" si="16"/>
        <v>1</v>
      </c>
      <c r="L191" s="456">
        <f t="shared" si="16"/>
        <v>11</v>
      </c>
      <c r="M191" s="456">
        <f t="shared" si="16"/>
        <v>22</v>
      </c>
      <c r="N191" s="456">
        <f t="shared" si="16"/>
        <v>10</v>
      </c>
      <c r="O191" s="456">
        <f t="shared" si="16"/>
        <v>0</v>
      </c>
      <c r="P191" s="456">
        <f t="shared" si="16"/>
        <v>33</v>
      </c>
      <c r="Q191" s="456">
        <f t="shared" si="16"/>
        <v>0</v>
      </c>
      <c r="R191" s="456">
        <f t="shared" si="16"/>
        <v>0</v>
      </c>
      <c r="S191" s="456">
        <f t="shared" si="16"/>
        <v>10</v>
      </c>
      <c r="T191" s="456">
        <f t="shared" si="16"/>
        <v>9</v>
      </c>
      <c r="U191" s="456">
        <f t="shared" si="16"/>
        <v>2</v>
      </c>
      <c r="V191" s="456">
        <f t="shared" si="16"/>
        <v>0</v>
      </c>
      <c r="W191" s="456">
        <f t="shared" si="16"/>
        <v>2</v>
      </c>
      <c r="X191" s="456">
        <f t="shared" si="16"/>
        <v>1</v>
      </c>
      <c r="Y191" s="456">
        <f t="shared" si="16"/>
        <v>0</v>
      </c>
      <c r="Z191" s="456">
        <f t="shared" si="16"/>
        <v>10</v>
      </c>
      <c r="AA191" s="456">
        <f t="shared" si="16"/>
        <v>1</v>
      </c>
      <c r="AB191" s="456">
        <f t="shared" si="16"/>
        <v>13</v>
      </c>
      <c r="AC191" s="456">
        <f t="shared" si="16"/>
        <v>61</v>
      </c>
      <c r="AD191" s="456">
        <f t="shared" si="16"/>
        <v>135</v>
      </c>
      <c r="AE191" s="456">
        <f t="shared" si="16"/>
        <v>39</v>
      </c>
      <c r="AF191" s="456">
        <f t="shared" si="16"/>
        <v>0</v>
      </c>
      <c r="AG191" s="456">
        <f t="shared" si="16"/>
        <v>0</v>
      </c>
      <c r="AH191" s="456">
        <f t="shared" si="16"/>
        <v>0</v>
      </c>
      <c r="AI191" s="456">
        <f t="shared" si="16"/>
        <v>0</v>
      </c>
      <c r="AJ191" s="456">
        <f t="shared" si="16"/>
        <v>0</v>
      </c>
      <c r="AK191" s="507">
        <f t="shared" si="16"/>
        <v>0</v>
      </c>
    </row>
    <row r="192" spans="1:37" s="90" customFormat="1" ht="23.25" x14ac:dyDescent="0.25">
      <c r="A192" s="919"/>
      <c r="B192" s="919"/>
      <c r="C192" s="458" t="s">
        <v>3978</v>
      </c>
      <c r="D192" s="448">
        <v>0</v>
      </c>
      <c r="E192" s="448">
        <v>0</v>
      </c>
      <c r="F192" s="448">
        <v>0</v>
      </c>
      <c r="G192" s="448">
        <v>0</v>
      </c>
      <c r="H192" s="448">
        <v>0</v>
      </c>
      <c r="I192" s="448">
        <v>0</v>
      </c>
      <c r="J192" s="448">
        <v>0</v>
      </c>
      <c r="K192" s="448">
        <v>0</v>
      </c>
      <c r="L192" s="448">
        <v>0</v>
      </c>
      <c r="M192" s="448">
        <v>0</v>
      </c>
      <c r="N192" s="448">
        <v>0</v>
      </c>
      <c r="O192" s="448">
        <v>0</v>
      </c>
      <c r="P192" s="448">
        <v>0</v>
      </c>
      <c r="Q192" s="448">
        <v>0</v>
      </c>
      <c r="R192" s="448">
        <v>0</v>
      </c>
      <c r="S192" s="448">
        <v>0</v>
      </c>
      <c r="T192" s="448">
        <v>0</v>
      </c>
      <c r="U192" s="448">
        <v>0</v>
      </c>
      <c r="V192" s="448">
        <v>0</v>
      </c>
      <c r="W192" s="448">
        <v>0</v>
      </c>
      <c r="X192" s="448">
        <v>0</v>
      </c>
      <c r="Y192" s="448">
        <v>0</v>
      </c>
      <c r="Z192" s="448">
        <v>0</v>
      </c>
      <c r="AA192" s="448">
        <v>0</v>
      </c>
      <c r="AB192" s="448">
        <v>0</v>
      </c>
      <c r="AC192" s="448">
        <v>0</v>
      </c>
      <c r="AD192" s="448">
        <v>0</v>
      </c>
      <c r="AE192" s="448">
        <v>0</v>
      </c>
      <c r="AF192" s="448">
        <v>0</v>
      </c>
      <c r="AG192" s="448">
        <v>0</v>
      </c>
      <c r="AH192" s="448">
        <v>0</v>
      </c>
      <c r="AI192" s="448">
        <v>0</v>
      </c>
      <c r="AJ192" s="448">
        <v>0</v>
      </c>
      <c r="AK192" s="508">
        <v>0</v>
      </c>
    </row>
    <row r="193" spans="1:37" s="92" customFormat="1" ht="22.5" x14ac:dyDescent="0.25">
      <c r="A193" s="920"/>
      <c r="B193" s="920"/>
      <c r="C193" s="457" t="s">
        <v>542</v>
      </c>
      <c r="D193" s="456">
        <f>D192+D191</f>
        <v>0</v>
      </c>
      <c r="E193" s="456">
        <f t="shared" ref="E193:AK193" si="17">E192+E191</f>
        <v>53</v>
      </c>
      <c r="F193" s="456">
        <f t="shared" si="17"/>
        <v>10</v>
      </c>
      <c r="G193" s="456">
        <f t="shared" si="17"/>
        <v>0</v>
      </c>
      <c r="H193" s="456">
        <f t="shared" si="17"/>
        <v>0</v>
      </c>
      <c r="I193" s="456">
        <f t="shared" si="17"/>
        <v>11</v>
      </c>
      <c r="J193" s="456">
        <f t="shared" si="17"/>
        <v>4</v>
      </c>
      <c r="K193" s="456">
        <f t="shared" si="17"/>
        <v>1</v>
      </c>
      <c r="L193" s="456">
        <f t="shared" si="17"/>
        <v>11</v>
      </c>
      <c r="M193" s="456">
        <f t="shared" si="17"/>
        <v>22</v>
      </c>
      <c r="N193" s="456">
        <f t="shared" si="17"/>
        <v>10</v>
      </c>
      <c r="O193" s="456">
        <f t="shared" si="17"/>
        <v>0</v>
      </c>
      <c r="P193" s="456">
        <f t="shared" si="17"/>
        <v>33</v>
      </c>
      <c r="Q193" s="456">
        <f t="shared" si="17"/>
        <v>0</v>
      </c>
      <c r="R193" s="456">
        <f t="shared" si="17"/>
        <v>0</v>
      </c>
      <c r="S193" s="456">
        <f t="shared" si="17"/>
        <v>10</v>
      </c>
      <c r="T193" s="456">
        <f t="shared" si="17"/>
        <v>9</v>
      </c>
      <c r="U193" s="456">
        <f t="shared" si="17"/>
        <v>2</v>
      </c>
      <c r="V193" s="456">
        <f t="shared" si="17"/>
        <v>0</v>
      </c>
      <c r="W193" s="456">
        <f t="shared" si="17"/>
        <v>2</v>
      </c>
      <c r="X193" s="456">
        <f t="shared" si="17"/>
        <v>1</v>
      </c>
      <c r="Y193" s="456">
        <f t="shared" si="17"/>
        <v>0</v>
      </c>
      <c r="Z193" s="456">
        <f t="shared" si="17"/>
        <v>10</v>
      </c>
      <c r="AA193" s="456">
        <f t="shared" si="17"/>
        <v>1</v>
      </c>
      <c r="AB193" s="456">
        <f t="shared" si="17"/>
        <v>13</v>
      </c>
      <c r="AC193" s="456">
        <f t="shared" si="17"/>
        <v>61</v>
      </c>
      <c r="AD193" s="456">
        <f t="shared" si="17"/>
        <v>135</v>
      </c>
      <c r="AE193" s="456">
        <f t="shared" si="17"/>
        <v>39</v>
      </c>
      <c r="AF193" s="456">
        <f t="shared" si="17"/>
        <v>0</v>
      </c>
      <c r="AG193" s="456">
        <f t="shared" si="17"/>
        <v>0</v>
      </c>
      <c r="AH193" s="456">
        <f t="shared" si="17"/>
        <v>0</v>
      </c>
      <c r="AI193" s="456">
        <f t="shared" si="17"/>
        <v>0</v>
      </c>
      <c r="AJ193" s="456">
        <f t="shared" si="17"/>
        <v>0</v>
      </c>
      <c r="AK193" s="507">
        <f t="shared" si="17"/>
        <v>0</v>
      </c>
    </row>
    <row r="194" spans="1:37" s="239" customFormat="1" ht="69.75" x14ac:dyDescent="0.25">
      <c r="A194" s="448">
        <v>161</v>
      </c>
      <c r="B194" s="446" t="s">
        <v>516</v>
      </c>
      <c r="C194" s="458" t="s">
        <v>3854</v>
      </c>
      <c r="D194" s="448"/>
      <c r="E194" s="448">
        <v>5</v>
      </c>
      <c r="F194" s="448">
        <v>1</v>
      </c>
      <c r="G194" s="448">
        <v>1</v>
      </c>
      <c r="H194" s="448">
        <v>1</v>
      </c>
      <c r="I194" s="448">
        <v>1</v>
      </c>
      <c r="J194" s="448">
        <v>1</v>
      </c>
      <c r="K194" s="448">
        <v>0</v>
      </c>
      <c r="L194" s="448">
        <v>1</v>
      </c>
      <c r="M194" s="448">
        <v>1</v>
      </c>
      <c r="N194" s="448">
        <v>1</v>
      </c>
      <c r="O194" s="448">
        <v>0</v>
      </c>
      <c r="P194" s="448">
        <v>1</v>
      </c>
      <c r="Q194" s="448">
        <v>0</v>
      </c>
      <c r="R194" s="448">
        <v>0</v>
      </c>
      <c r="S194" s="448">
        <v>1</v>
      </c>
      <c r="T194" s="448">
        <v>0</v>
      </c>
      <c r="U194" s="448">
        <v>0</v>
      </c>
      <c r="V194" s="448">
        <v>0</v>
      </c>
      <c r="W194" s="448">
        <v>1</v>
      </c>
      <c r="X194" s="448">
        <v>0</v>
      </c>
      <c r="Y194" s="448">
        <v>0</v>
      </c>
      <c r="Z194" s="448">
        <v>0</v>
      </c>
      <c r="AA194" s="448">
        <v>0</v>
      </c>
      <c r="AB194" s="448">
        <v>0</v>
      </c>
      <c r="AC194" s="448">
        <v>5</v>
      </c>
      <c r="AD194" s="448">
        <v>10</v>
      </c>
      <c r="AE194" s="448">
        <v>0</v>
      </c>
      <c r="AF194" s="448">
        <v>0</v>
      </c>
      <c r="AG194" s="448">
        <v>0</v>
      </c>
      <c r="AH194" s="448">
        <v>0</v>
      </c>
      <c r="AI194" s="448">
        <v>0</v>
      </c>
      <c r="AJ194" s="448">
        <v>0</v>
      </c>
      <c r="AK194" s="508">
        <v>0</v>
      </c>
    </row>
    <row r="195" spans="1:37" s="239" customFormat="1" ht="69.75" x14ac:dyDescent="0.25">
      <c r="A195" s="448">
        <v>162</v>
      </c>
      <c r="B195" s="446" t="s">
        <v>517</v>
      </c>
      <c r="C195" s="458" t="s">
        <v>3855</v>
      </c>
      <c r="D195" s="448"/>
      <c r="E195" s="448">
        <v>5</v>
      </c>
      <c r="F195" s="448">
        <v>1</v>
      </c>
      <c r="G195" s="448">
        <v>1</v>
      </c>
      <c r="H195" s="448">
        <v>1</v>
      </c>
      <c r="I195" s="448">
        <v>1</v>
      </c>
      <c r="J195" s="448">
        <v>1</v>
      </c>
      <c r="K195" s="448">
        <v>0</v>
      </c>
      <c r="L195" s="448">
        <v>1</v>
      </c>
      <c r="M195" s="448">
        <v>2</v>
      </c>
      <c r="N195" s="448">
        <v>1</v>
      </c>
      <c r="O195" s="448">
        <v>0</v>
      </c>
      <c r="P195" s="448">
        <v>1</v>
      </c>
      <c r="Q195" s="448">
        <v>0</v>
      </c>
      <c r="R195" s="448">
        <v>0</v>
      </c>
      <c r="S195" s="448">
        <v>1</v>
      </c>
      <c r="T195" s="448">
        <v>0</v>
      </c>
      <c r="U195" s="448">
        <v>0</v>
      </c>
      <c r="V195" s="448">
        <v>0</v>
      </c>
      <c r="W195" s="448">
        <v>1</v>
      </c>
      <c r="X195" s="448">
        <v>0</v>
      </c>
      <c r="Y195" s="448">
        <v>0</v>
      </c>
      <c r="Z195" s="448">
        <v>0</v>
      </c>
      <c r="AA195" s="448">
        <v>0</v>
      </c>
      <c r="AB195" s="448">
        <v>0</v>
      </c>
      <c r="AC195" s="448">
        <v>5</v>
      </c>
      <c r="AD195" s="448">
        <v>10</v>
      </c>
      <c r="AE195" s="448">
        <v>0</v>
      </c>
      <c r="AF195" s="448">
        <v>0</v>
      </c>
      <c r="AG195" s="448">
        <v>0</v>
      </c>
      <c r="AH195" s="448">
        <v>0</v>
      </c>
      <c r="AI195" s="448">
        <v>0</v>
      </c>
      <c r="AJ195" s="448">
        <v>0</v>
      </c>
      <c r="AK195" s="508">
        <v>0</v>
      </c>
    </row>
    <row r="196" spans="1:37" s="239" customFormat="1" ht="93" x14ac:dyDescent="0.25">
      <c r="A196" s="448">
        <v>163</v>
      </c>
      <c r="B196" s="446" t="s">
        <v>518</v>
      </c>
      <c r="C196" s="458" t="s">
        <v>3856</v>
      </c>
      <c r="D196" s="448"/>
      <c r="E196" s="448">
        <v>8</v>
      </c>
      <c r="F196" s="448">
        <v>1</v>
      </c>
      <c r="G196" s="448">
        <v>2</v>
      </c>
      <c r="H196" s="448">
        <v>1</v>
      </c>
      <c r="I196" s="448">
        <v>1</v>
      </c>
      <c r="J196" s="448">
        <v>1</v>
      </c>
      <c r="K196" s="448">
        <v>0</v>
      </c>
      <c r="L196" s="448">
        <v>1</v>
      </c>
      <c r="M196" s="448">
        <v>2</v>
      </c>
      <c r="N196" s="448">
        <v>1</v>
      </c>
      <c r="O196" s="448">
        <v>0</v>
      </c>
      <c r="P196" s="448">
        <v>1</v>
      </c>
      <c r="Q196" s="448">
        <v>0</v>
      </c>
      <c r="R196" s="448">
        <v>0</v>
      </c>
      <c r="S196" s="448">
        <v>1</v>
      </c>
      <c r="T196" s="448">
        <v>0</v>
      </c>
      <c r="U196" s="448">
        <v>0</v>
      </c>
      <c r="V196" s="448">
        <v>0</v>
      </c>
      <c r="W196" s="448">
        <v>1</v>
      </c>
      <c r="X196" s="448">
        <v>0</v>
      </c>
      <c r="Y196" s="448">
        <v>0</v>
      </c>
      <c r="Z196" s="448">
        <v>0</v>
      </c>
      <c r="AA196" s="448">
        <v>0</v>
      </c>
      <c r="AB196" s="448">
        <v>0</v>
      </c>
      <c r="AC196" s="448">
        <v>5</v>
      </c>
      <c r="AD196" s="448">
        <v>10</v>
      </c>
      <c r="AE196" s="448">
        <v>0</v>
      </c>
      <c r="AF196" s="448">
        <v>0</v>
      </c>
      <c r="AG196" s="448">
        <v>0</v>
      </c>
      <c r="AH196" s="448">
        <v>0</v>
      </c>
      <c r="AI196" s="448">
        <v>0</v>
      </c>
      <c r="AJ196" s="448">
        <v>0</v>
      </c>
      <c r="AK196" s="508">
        <v>0</v>
      </c>
    </row>
    <row r="197" spans="1:37" s="239" customFormat="1" ht="23.25" x14ac:dyDescent="0.25">
      <c r="A197" s="448">
        <v>164</v>
      </c>
      <c r="B197" s="446"/>
      <c r="C197" s="458"/>
      <c r="D197" s="448"/>
      <c r="E197" s="448"/>
      <c r="F197" s="448"/>
      <c r="G197" s="448"/>
      <c r="H197" s="448"/>
      <c r="I197" s="448"/>
      <c r="J197" s="448"/>
      <c r="K197" s="448"/>
      <c r="L197" s="448"/>
      <c r="M197" s="448"/>
      <c r="N197" s="448"/>
      <c r="O197" s="448"/>
      <c r="P197" s="448"/>
      <c r="Q197" s="448"/>
      <c r="R197" s="448"/>
      <c r="S197" s="448"/>
      <c r="T197" s="448"/>
      <c r="U197" s="448"/>
      <c r="V197" s="448"/>
      <c r="W197" s="448"/>
      <c r="X197" s="448"/>
      <c r="Y197" s="448"/>
      <c r="Z197" s="448"/>
      <c r="AA197" s="448"/>
      <c r="AB197" s="448"/>
      <c r="AC197" s="448"/>
      <c r="AD197" s="448"/>
      <c r="AE197" s="448"/>
      <c r="AF197" s="448"/>
      <c r="AG197" s="448"/>
      <c r="AH197" s="448"/>
      <c r="AI197" s="448"/>
      <c r="AJ197" s="448"/>
      <c r="AK197" s="508"/>
    </row>
    <row r="198" spans="1:37" s="239" customFormat="1" ht="69.75" x14ac:dyDescent="0.25">
      <c r="A198" s="448">
        <v>165</v>
      </c>
      <c r="B198" s="446" t="s">
        <v>2393</v>
      </c>
      <c r="C198" s="458" t="s">
        <v>3857</v>
      </c>
      <c r="D198" s="448"/>
      <c r="E198" s="448">
        <v>5</v>
      </c>
      <c r="F198" s="448">
        <v>1</v>
      </c>
      <c r="G198" s="448">
        <v>1</v>
      </c>
      <c r="H198" s="448">
        <v>1</v>
      </c>
      <c r="I198" s="448">
        <v>1</v>
      </c>
      <c r="J198" s="448">
        <v>1</v>
      </c>
      <c r="K198" s="448">
        <v>0</v>
      </c>
      <c r="L198" s="448">
        <v>1</v>
      </c>
      <c r="M198" s="448">
        <v>1</v>
      </c>
      <c r="N198" s="448">
        <v>1</v>
      </c>
      <c r="O198" s="448">
        <v>0</v>
      </c>
      <c r="P198" s="448">
        <v>1</v>
      </c>
      <c r="Q198" s="448">
        <v>0</v>
      </c>
      <c r="R198" s="448">
        <v>0</v>
      </c>
      <c r="S198" s="448">
        <v>1</v>
      </c>
      <c r="T198" s="448">
        <v>0</v>
      </c>
      <c r="U198" s="448">
        <v>0</v>
      </c>
      <c r="V198" s="448">
        <v>0</v>
      </c>
      <c r="W198" s="448">
        <v>1</v>
      </c>
      <c r="X198" s="448">
        <v>0</v>
      </c>
      <c r="Y198" s="448">
        <v>0</v>
      </c>
      <c r="Z198" s="448">
        <v>0</v>
      </c>
      <c r="AA198" s="448">
        <v>0</v>
      </c>
      <c r="AB198" s="448">
        <v>0</v>
      </c>
      <c r="AC198" s="448">
        <v>5</v>
      </c>
      <c r="AD198" s="448">
        <v>10</v>
      </c>
      <c r="AE198" s="448">
        <v>0</v>
      </c>
      <c r="AF198" s="448">
        <v>0</v>
      </c>
      <c r="AG198" s="448">
        <v>0</v>
      </c>
      <c r="AH198" s="448">
        <v>0</v>
      </c>
      <c r="AI198" s="448">
        <v>0</v>
      </c>
      <c r="AJ198" s="448">
        <v>0</v>
      </c>
      <c r="AK198" s="508">
        <v>0</v>
      </c>
    </row>
    <row r="199" spans="1:37" s="239" customFormat="1" ht="93" x14ac:dyDescent="0.25">
      <c r="A199" s="448">
        <v>166</v>
      </c>
      <c r="B199" s="446" t="s">
        <v>524</v>
      </c>
      <c r="C199" s="458" t="s">
        <v>3858</v>
      </c>
      <c r="D199" s="448"/>
      <c r="E199" s="448">
        <v>5</v>
      </c>
      <c r="F199" s="448">
        <v>1</v>
      </c>
      <c r="G199" s="448">
        <v>1</v>
      </c>
      <c r="H199" s="448">
        <v>1</v>
      </c>
      <c r="I199" s="448">
        <v>1</v>
      </c>
      <c r="J199" s="448">
        <v>1</v>
      </c>
      <c r="K199" s="448">
        <v>0</v>
      </c>
      <c r="L199" s="448">
        <v>1</v>
      </c>
      <c r="M199" s="448">
        <v>1</v>
      </c>
      <c r="N199" s="448">
        <v>1</v>
      </c>
      <c r="O199" s="448">
        <v>0</v>
      </c>
      <c r="P199" s="448">
        <v>1</v>
      </c>
      <c r="Q199" s="448">
        <v>0</v>
      </c>
      <c r="R199" s="448">
        <v>0</v>
      </c>
      <c r="S199" s="448">
        <v>1</v>
      </c>
      <c r="T199" s="448">
        <v>0</v>
      </c>
      <c r="U199" s="448">
        <v>0</v>
      </c>
      <c r="V199" s="448">
        <v>0</v>
      </c>
      <c r="W199" s="448">
        <v>1</v>
      </c>
      <c r="X199" s="448">
        <v>0</v>
      </c>
      <c r="Y199" s="448">
        <v>0</v>
      </c>
      <c r="Z199" s="448">
        <v>0</v>
      </c>
      <c r="AA199" s="448">
        <v>0</v>
      </c>
      <c r="AB199" s="448">
        <v>0</v>
      </c>
      <c r="AC199" s="448">
        <v>5</v>
      </c>
      <c r="AD199" s="448">
        <v>10</v>
      </c>
      <c r="AE199" s="448">
        <v>0</v>
      </c>
      <c r="AF199" s="448">
        <v>0</v>
      </c>
      <c r="AG199" s="448">
        <v>0</v>
      </c>
      <c r="AH199" s="448">
        <v>0</v>
      </c>
      <c r="AI199" s="448">
        <v>0</v>
      </c>
      <c r="AJ199" s="448">
        <v>0</v>
      </c>
      <c r="AK199" s="508">
        <v>0</v>
      </c>
    </row>
    <row r="200" spans="1:37" s="239" customFormat="1" ht="116.25" x14ac:dyDescent="0.25">
      <c r="A200" s="448">
        <v>167</v>
      </c>
      <c r="B200" s="446" t="s">
        <v>4705</v>
      </c>
      <c r="C200" s="463" t="s">
        <v>4062</v>
      </c>
      <c r="D200" s="448"/>
      <c r="E200" s="448">
        <v>5</v>
      </c>
      <c r="F200" s="448">
        <v>1</v>
      </c>
      <c r="G200" s="448">
        <v>1</v>
      </c>
      <c r="H200" s="448">
        <v>1</v>
      </c>
      <c r="I200" s="448">
        <v>1</v>
      </c>
      <c r="J200" s="448">
        <v>1</v>
      </c>
      <c r="K200" s="448">
        <v>0</v>
      </c>
      <c r="L200" s="448">
        <v>1</v>
      </c>
      <c r="M200" s="448">
        <v>1</v>
      </c>
      <c r="N200" s="448">
        <v>1</v>
      </c>
      <c r="O200" s="448">
        <v>0</v>
      </c>
      <c r="P200" s="448">
        <v>1</v>
      </c>
      <c r="Q200" s="448">
        <v>0</v>
      </c>
      <c r="R200" s="448">
        <v>0</v>
      </c>
      <c r="S200" s="448">
        <v>1</v>
      </c>
      <c r="T200" s="448">
        <v>0</v>
      </c>
      <c r="U200" s="448">
        <v>0</v>
      </c>
      <c r="V200" s="448">
        <v>0</v>
      </c>
      <c r="W200" s="448">
        <v>1</v>
      </c>
      <c r="X200" s="448">
        <v>0</v>
      </c>
      <c r="Y200" s="448">
        <v>0</v>
      </c>
      <c r="Z200" s="448">
        <v>0</v>
      </c>
      <c r="AA200" s="448">
        <v>0</v>
      </c>
      <c r="AB200" s="448">
        <v>0</v>
      </c>
      <c r="AC200" s="448">
        <v>5</v>
      </c>
      <c r="AD200" s="448">
        <v>10</v>
      </c>
      <c r="AE200" s="448">
        <v>0</v>
      </c>
      <c r="AF200" s="448">
        <v>0</v>
      </c>
      <c r="AG200" s="448">
        <v>0</v>
      </c>
      <c r="AH200" s="448">
        <v>0</v>
      </c>
      <c r="AI200" s="448">
        <v>0</v>
      </c>
      <c r="AJ200" s="448">
        <v>0</v>
      </c>
      <c r="AK200" s="508">
        <v>0</v>
      </c>
    </row>
    <row r="201" spans="1:37" s="239" customFormat="1" ht="23.25" x14ac:dyDescent="0.25">
      <c r="A201" s="448">
        <v>168</v>
      </c>
      <c r="B201" s="446" t="s">
        <v>4706</v>
      </c>
      <c r="C201" s="547" t="s">
        <v>2111</v>
      </c>
      <c r="D201" s="508"/>
      <c r="E201" s="448">
        <v>5</v>
      </c>
      <c r="F201" s="448">
        <v>1</v>
      </c>
      <c r="G201" s="448">
        <v>1</v>
      </c>
      <c r="H201" s="448">
        <v>1</v>
      </c>
      <c r="I201" s="448">
        <v>2</v>
      </c>
      <c r="J201" s="448">
        <v>1</v>
      </c>
      <c r="K201" s="448">
        <v>0</v>
      </c>
      <c r="L201" s="448">
        <v>1</v>
      </c>
      <c r="M201" s="448">
        <v>2</v>
      </c>
      <c r="N201" s="448">
        <v>1</v>
      </c>
      <c r="O201" s="448">
        <v>0</v>
      </c>
      <c r="P201" s="448">
        <v>1</v>
      </c>
      <c r="Q201" s="448">
        <v>0</v>
      </c>
      <c r="R201" s="448">
        <v>0</v>
      </c>
      <c r="S201" s="448">
        <v>1</v>
      </c>
      <c r="T201" s="448">
        <v>0</v>
      </c>
      <c r="U201" s="448">
        <v>0</v>
      </c>
      <c r="V201" s="448">
        <v>0</v>
      </c>
      <c r="W201" s="448">
        <v>1</v>
      </c>
      <c r="X201" s="448">
        <v>0</v>
      </c>
      <c r="Y201" s="448">
        <v>0</v>
      </c>
      <c r="Z201" s="448">
        <v>0</v>
      </c>
      <c r="AA201" s="448">
        <v>0</v>
      </c>
      <c r="AB201" s="448">
        <v>0</v>
      </c>
      <c r="AC201" s="448">
        <v>5</v>
      </c>
      <c r="AD201" s="448">
        <v>10</v>
      </c>
      <c r="AE201" s="448">
        <v>0</v>
      </c>
      <c r="AF201" s="448">
        <v>0</v>
      </c>
      <c r="AG201" s="448">
        <v>0</v>
      </c>
      <c r="AH201" s="448">
        <v>0</v>
      </c>
      <c r="AI201" s="448">
        <v>0</v>
      </c>
      <c r="AJ201" s="448">
        <v>0</v>
      </c>
      <c r="AK201" s="508">
        <v>0</v>
      </c>
    </row>
    <row r="202" spans="1:37" s="239" customFormat="1" ht="23.25" x14ac:dyDescent="0.25">
      <c r="A202" s="448">
        <v>169</v>
      </c>
      <c r="B202" s="546" t="s">
        <v>4707</v>
      </c>
      <c r="C202" s="547" t="s">
        <v>2111</v>
      </c>
      <c r="D202" s="508"/>
      <c r="E202" s="448">
        <v>5</v>
      </c>
      <c r="F202" s="448">
        <v>1</v>
      </c>
      <c r="G202" s="448">
        <v>1</v>
      </c>
      <c r="H202" s="448">
        <v>1</v>
      </c>
      <c r="I202" s="448">
        <v>1</v>
      </c>
      <c r="J202" s="448">
        <v>1</v>
      </c>
      <c r="K202" s="448">
        <v>0</v>
      </c>
      <c r="L202" s="448">
        <v>1</v>
      </c>
      <c r="M202" s="448">
        <v>2</v>
      </c>
      <c r="N202" s="448">
        <v>1</v>
      </c>
      <c r="O202" s="448">
        <v>0</v>
      </c>
      <c r="P202" s="448">
        <v>1</v>
      </c>
      <c r="Q202" s="448">
        <v>0</v>
      </c>
      <c r="R202" s="448">
        <v>0</v>
      </c>
      <c r="S202" s="448">
        <v>1</v>
      </c>
      <c r="T202" s="448">
        <v>0</v>
      </c>
      <c r="U202" s="448">
        <v>0</v>
      </c>
      <c r="V202" s="448">
        <v>0</v>
      </c>
      <c r="W202" s="448">
        <v>1</v>
      </c>
      <c r="X202" s="448">
        <v>0</v>
      </c>
      <c r="Y202" s="448">
        <v>0</v>
      </c>
      <c r="Z202" s="448">
        <v>0</v>
      </c>
      <c r="AA202" s="448">
        <v>0</v>
      </c>
      <c r="AB202" s="448">
        <v>0</v>
      </c>
      <c r="AC202" s="448">
        <v>5</v>
      </c>
      <c r="AD202" s="448">
        <v>10</v>
      </c>
      <c r="AE202" s="448">
        <v>0</v>
      </c>
      <c r="AF202" s="448">
        <v>0</v>
      </c>
      <c r="AG202" s="448">
        <v>0</v>
      </c>
      <c r="AH202" s="448">
        <v>0</v>
      </c>
      <c r="AI202" s="448">
        <v>0</v>
      </c>
      <c r="AJ202" s="448">
        <v>0</v>
      </c>
      <c r="AK202" s="508">
        <v>0</v>
      </c>
    </row>
    <row r="203" spans="1:37" s="239" customFormat="1" ht="46.5" x14ac:dyDescent="0.25">
      <c r="A203" s="448">
        <v>170</v>
      </c>
      <c r="B203" s="446" t="s">
        <v>4061</v>
      </c>
      <c r="C203" s="458" t="s">
        <v>4063</v>
      </c>
      <c r="D203" s="448"/>
      <c r="E203" s="448">
        <v>5</v>
      </c>
      <c r="F203" s="448">
        <v>1</v>
      </c>
      <c r="G203" s="448">
        <v>1</v>
      </c>
      <c r="H203" s="448">
        <v>1</v>
      </c>
      <c r="I203" s="448">
        <v>1</v>
      </c>
      <c r="J203" s="448">
        <v>1</v>
      </c>
      <c r="K203" s="448">
        <v>0</v>
      </c>
      <c r="L203" s="448">
        <v>1</v>
      </c>
      <c r="M203" s="448">
        <v>2</v>
      </c>
      <c r="N203" s="448">
        <v>1</v>
      </c>
      <c r="O203" s="448">
        <v>0</v>
      </c>
      <c r="P203" s="448">
        <v>1</v>
      </c>
      <c r="Q203" s="448">
        <v>0</v>
      </c>
      <c r="R203" s="448">
        <v>0</v>
      </c>
      <c r="S203" s="448">
        <v>1</v>
      </c>
      <c r="T203" s="448">
        <v>0</v>
      </c>
      <c r="U203" s="448">
        <v>0</v>
      </c>
      <c r="V203" s="448">
        <v>0</v>
      </c>
      <c r="W203" s="448">
        <v>1</v>
      </c>
      <c r="X203" s="448">
        <v>0</v>
      </c>
      <c r="Y203" s="448">
        <v>0</v>
      </c>
      <c r="Z203" s="448">
        <v>0</v>
      </c>
      <c r="AA203" s="448">
        <v>0</v>
      </c>
      <c r="AB203" s="448">
        <v>0</v>
      </c>
      <c r="AC203" s="448">
        <v>5</v>
      </c>
      <c r="AD203" s="448">
        <v>10</v>
      </c>
      <c r="AE203" s="448">
        <v>0</v>
      </c>
      <c r="AF203" s="448">
        <v>0</v>
      </c>
      <c r="AG203" s="448">
        <v>0</v>
      </c>
      <c r="AH203" s="448">
        <v>0</v>
      </c>
      <c r="AI203" s="448">
        <v>0</v>
      </c>
      <c r="AJ203" s="448">
        <v>0</v>
      </c>
      <c r="AK203" s="508">
        <v>0</v>
      </c>
    </row>
    <row r="204" spans="1:37" s="239" customFormat="1" ht="23.25" x14ac:dyDescent="0.25">
      <c r="A204" s="448">
        <v>171</v>
      </c>
      <c r="B204" s="446"/>
      <c r="C204" s="458"/>
      <c r="D204" s="448"/>
      <c r="E204" s="448"/>
      <c r="F204" s="448"/>
      <c r="G204" s="448"/>
      <c r="H204" s="448"/>
      <c r="I204" s="448"/>
      <c r="J204" s="448"/>
      <c r="K204" s="448"/>
      <c r="L204" s="448"/>
      <c r="M204" s="448"/>
      <c r="N204" s="448"/>
      <c r="O204" s="448"/>
      <c r="P204" s="448"/>
      <c r="Q204" s="448"/>
      <c r="R204" s="448"/>
      <c r="S204" s="448"/>
      <c r="T204" s="448"/>
      <c r="U204" s="448"/>
      <c r="V204" s="448"/>
      <c r="W204" s="448"/>
      <c r="X204" s="448"/>
      <c r="Y204" s="448"/>
      <c r="Z204" s="448"/>
      <c r="AA204" s="448"/>
      <c r="AB204" s="448"/>
      <c r="AC204" s="448"/>
      <c r="AD204" s="448"/>
      <c r="AE204" s="448"/>
      <c r="AF204" s="448"/>
      <c r="AG204" s="448"/>
      <c r="AH204" s="448"/>
      <c r="AI204" s="448"/>
      <c r="AJ204" s="448"/>
      <c r="AK204" s="508"/>
    </row>
    <row r="205" spans="1:37" s="239" customFormat="1" ht="93" x14ac:dyDescent="0.25">
      <c r="A205" s="448">
        <v>172</v>
      </c>
      <c r="B205" s="446" t="s">
        <v>2394</v>
      </c>
      <c r="C205" s="458" t="s">
        <v>4064</v>
      </c>
      <c r="D205" s="448"/>
      <c r="E205" s="448">
        <v>5</v>
      </c>
      <c r="F205" s="448">
        <v>1</v>
      </c>
      <c r="G205" s="448">
        <v>1</v>
      </c>
      <c r="H205" s="448">
        <v>1</v>
      </c>
      <c r="I205" s="448">
        <v>1</v>
      </c>
      <c r="J205" s="448">
        <v>1</v>
      </c>
      <c r="K205" s="448">
        <v>0</v>
      </c>
      <c r="L205" s="448">
        <v>1</v>
      </c>
      <c r="M205" s="448">
        <v>3</v>
      </c>
      <c r="N205" s="448">
        <v>1</v>
      </c>
      <c r="O205" s="448">
        <v>0</v>
      </c>
      <c r="P205" s="448">
        <v>1</v>
      </c>
      <c r="Q205" s="448">
        <v>0</v>
      </c>
      <c r="R205" s="448">
        <v>0</v>
      </c>
      <c r="S205" s="448">
        <v>1</v>
      </c>
      <c r="T205" s="448">
        <v>0</v>
      </c>
      <c r="U205" s="448">
        <v>0</v>
      </c>
      <c r="V205" s="448">
        <v>0</v>
      </c>
      <c r="W205" s="448">
        <v>1</v>
      </c>
      <c r="X205" s="448">
        <v>0</v>
      </c>
      <c r="Y205" s="448">
        <v>0</v>
      </c>
      <c r="Z205" s="448">
        <v>0</v>
      </c>
      <c r="AA205" s="448">
        <v>0</v>
      </c>
      <c r="AB205" s="448">
        <v>0</v>
      </c>
      <c r="AC205" s="448">
        <v>5</v>
      </c>
      <c r="AD205" s="448">
        <v>10</v>
      </c>
      <c r="AE205" s="448">
        <v>0</v>
      </c>
      <c r="AF205" s="448">
        <v>0</v>
      </c>
      <c r="AG205" s="448">
        <v>0</v>
      </c>
      <c r="AH205" s="448">
        <v>0</v>
      </c>
      <c r="AI205" s="448">
        <v>0</v>
      </c>
      <c r="AJ205" s="448">
        <v>0</v>
      </c>
      <c r="AK205" s="508">
        <v>0</v>
      </c>
    </row>
    <row r="206" spans="1:37" s="239" customFormat="1" ht="139.5" x14ac:dyDescent="0.25">
      <c r="A206" s="448">
        <v>173</v>
      </c>
      <c r="B206" s="446" t="s">
        <v>519</v>
      </c>
      <c r="C206" s="458" t="s">
        <v>4065</v>
      </c>
      <c r="D206" s="448"/>
      <c r="E206" s="448">
        <v>6</v>
      </c>
      <c r="F206" s="448">
        <v>1</v>
      </c>
      <c r="G206" s="448">
        <v>1</v>
      </c>
      <c r="H206" s="448">
        <v>1</v>
      </c>
      <c r="I206" s="448">
        <v>1</v>
      </c>
      <c r="J206" s="448">
        <v>1</v>
      </c>
      <c r="K206" s="448">
        <v>0</v>
      </c>
      <c r="L206" s="448">
        <v>1</v>
      </c>
      <c r="M206" s="448">
        <v>1</v>
      </c>
      <c r="N206" s="448">
        <v>1</v>
      </c>
      <c r="O206" s="448">
        <v>0</v>
      </c>
      <c r="P206" s="448">
        <v>1</v>
      </c>
      <c r="Q206" s="448">
        <v>0</v>
      </c>
      <c r="R206" s="448">
        <v>0</v>
      </c>
      <c r="S206" s="448">
        <v>1</v>
      </c>
      <c r="T206" s="448">
        <v>0</v>
      </c>
      <c r="U206" s="448">
        <v>0</v>
      </c>
      <c r="V206" s="448">
        <v>0</v>
      </c>
      <c r="W206" s="448">
        <v>1</v>
      </c>
      <c r="X206" s="448">
        <v>0</v>
      </c>
      <c r="Y206" s="448">
        <v>0</v>
      </c>
      <c r="Z206" s="448">
        <v>0</v>
      </c>
      <c r="AA206" s="448">
        <v>0</v>
      </c>
      <c r="AB206" s="448">
        <v>0</v>
      </c>
      <c r="AC206" s="448">
        <v>5</v>
      </c>
      <c r="AD206" s="448">
        <v>10</v>
      </c>
      <c r="AE206" s="448">
        <v>0</v>
      </c>
      <c r="AF206" s="448">
        <v>0</v>
      </c>
      <c r="AG206" s="448">
        <v>0</v>
      </c>
      <c r="AH206" s="448">
        <v>0</v>
      </c>
      <c r="AI206" s="448">
        <v>0</v>
      </c>
      <c r="AJ206" s="448">
        <v>0</v>
      </c>
      <c r="AK206" s="508">
        <v>0</v>
      </c>
    </row>
    <row r="207" spans="1:37" s="239" customFormat="1" ht="23.25" x14ac:dyDescent="0.25">
      <c r="A207" s="448">
        <v>174</v>
      </c>
      <c r="B207" s="446" t="s">
        <v>512</v>
      </c>
      <c r="C207" s="546" t="s">
        <v>2111</v>
      </c>
      <c r="D207" s="508"/>
      <c r="E207" s="448">
        <v>6</v>
      </c>
      <c r="F207" s="448">
        <v>1</v>
      </c>
      <c r="G207" s="448">
        <v>0</v>
      </c>
      <c r="H207" s="448">
        <v>0</v>
      </c>
      <c r="I207" s="448">
        <v>0</v>
      </c>
      <c r="J207" s="448">
        <v>1</v>
      </c>
      <c r="K207" s="448">
        <v>0</v>
      </c>
      <c r="L207" s="448">
        <v>1</v>
      </c>
      <c r="M207" s="448">
        <v>1</v>
      </c>
      <c r="N207" s="448">
        <v>1</v>
      </c>
      <c r="O207" s="448">
        <v>0</v>
      </c>
      <c r="P207" s="448">
        <v>1</v>
      </c>
      <c r="Q207" s="448">
        <v>0</v>
      </c>
      <c r="R207" s="448">
        <v>0</v>
      </c>
      <c r="S207" s="448">
        <v>1</v>
      </c>
      <c r="T207" s="448">
        <v>0</v>
      </c>
      <c r="U207" s="448">
        <v>0</v>
      </c>
      <c r="V207" s="448">
        <v>0</v>
      </c>
      <c r="W207" s="448">
        <v>1</v>
      </c>
      <c r="X207" s="448">
        <v>0</v>
      </c>
      <c r="Y207" s="448">
        <v>0</v>
      </c>
      <c r="Z207" s="448">
        <v>0</v>
      </c>
      <c r="AA207" s="448">
        <v>0</v>
      </c>
      <c r="AB207" s="448">
        <v>0</v>
      </c>
      <c r="AC207" s="448">
        <v>5</v>
      </c>
      <c r="AD207" s="448">
        <v>10</v>
      </c>
      <c r="AE207" s="448">
        <v>0</v>
      </c>
      <c r="AF207" s="448">
        <v>0</v>
      </c>
      <c r="AG207" s="448">
        <v>0</v>
      </c>
      <c r="AH207" s="448">
        <v>0</v>
      </c>
      <c r="AI207" s="448">
        <v>0</v>
      </c>
      <c r="AJ207" s="448">
        <v>0</v>
      </c>
      <c r="AK207" s="508">
        <v>0</v>
      </c>
    </row>
    <row r="208" spans="1:37" s="239" customFormat="1" ht="209.25" x14ac:dyDescent="0.25">
      <c r="A208" s="448">
        <v>175</v>
      </c>
      <c r="B208" s="446" t="s">
        <v>512</v>
      </c>
      <c r="C208" s="463" t="s">
        <v>4066</v>
      </c>
      <c r="D208" s="448"/>
      <c r="E208" s="448">
        <v>5</v>
      </c>
      <c r="F208" s="448">
        <v>1</v>
      </c>
      <c r="G208" s="448">
        <v>0</v>
      </c>
      <c r="H208" s="448">
        <v>1</v>
      </c>
      <c r="I208" s="448">
        <v>1</v>
      </c>
      <c r="J208" s="448">
        <v>1</v>
      </c>
      <c r="K208" s="448">
        <v>0</v>
      </c>
      <c r="L208" s="448">
        <v>1</v>
      </c>
      <c r="M208" s="448">
        <v>2</v>
      </c>
      <c r="N208" s="448">
        <v>1</v>
      </c>
      <c r="O208" s="448">
        <v>0</v>
      </c>
      <c r="P208" s="448">
        <v>1</v>
      </c>
      <c r="Q208" s="448">
        <v>0</v>
      </c>
      <c r="R208" s="448">
        <v>0</v>
      </c>
      <c r="S208" s="448">
        <v>1</v>
      </c>
      <c r="T208" s="448">
        <v>0</v>
      </c>
      <c r="U208" s="448">
        <v>0</v>
      </c>
      <c r="V208" s="448">
        <v>0</v>
      </c>
      <c r="W208" s="448">
        <v>1</v>
      </c>
      <c r="X208" s="448">
        <v>0</v>
      </c>
      <c r="Y208" s="448">
        <v>0</v>
      </c>
      <c r="Z208" s="448">
        <v>0</v>
      </c>
      <c r="AA208" s="448">
        <v>0</v>
      </c>
      <c r="AB208" s="448">
        <v>0</v>
      </c>
      <c r="AC208" s="448">
        <v>5</v>
      </c>
      <c r="AD208" s="448">
        <v>10</v>
      </c>
      <c r="AE208" s="448">
        <v>0</v>
      </c>
      <c r="AF208" s="448">
        <v>0</v>
      </c>
      <c r="AG208" s="448">
        <v>0</v>
      </c>
      <c r="AH208" s="448">
        <v>0</v>
      </c>
      <c r="AI208" s="448">
        <v>0</v>
      </c>
      <c r="AJ208" s="448">
        <v>0</v>
      </c>
      <c r="AK208" s="508">
        <v>0</v>
      </c>
    </row>
    <row r="209" spans="1:37" s="239" customFormat="1" ht="162.75" x14ac:dyDescent="0.25">
      <c r="A209" s="448">
        <v>176</v>
      </c>
      <c r="B209" s="446" t="s">
        <v>520</v>
      </c>
      <c r="C209" s="463" t="s">
        <v>4067</v>
      </c>
      <c r="D209" s="448"/>
      <c r="E209" s="448">
        <v>6</v>
      </c>
      <c r="F209" s="448">
        <v>1</v>
      </c>
      <c r="G209" s="448">
        <v>1</v>
      </c>
      <c r="H209" s="448">
        <v>1</v>
      </c>
      <c r="I209" s="448">
        <v>1</v>
      </c>
      <c r="J209" s="448">
        <v>1</v>
      </c>
      <c r="K209" s="448">
        <v>0</v>
      </c>
      <c r="L209" s="448">
        <v>1</v>
      </c>
      <c r="M209" s="448">
        <v>2</v>
      </c>
      <c r="N209" s="448">
        <v>1</v>
      </c>
      <c r="O209" s="448">
        <v>0</v>
      </c>
      <c r="P209" s="448">
        <v>1</v>
      </c>
      <c r="Q209" s="448">
        <v>0</v>
      </c>
      <c r="R209" s="448">
        <v>0</v>
      </c>
      <c r="S209" s="448">
        <v>1</v>
      </c>
      <c r="T209" s="448">
        <v>0</v>
      </c>
      <c r="U209" s="448">
        <v>0</v>
      </c>
      <c r="V209" s="448">
        <v>0</v>
      </c>
      <c r="W209" s="448">
        <v>1</v>
      </c>
      <c r="X209" s="448">
        <v>0</v>
      </c>
      <c r="Y209" s="448">
        <v>0</v>
      </c>
      <c r="Z209" s="448">
        <v>0</v>
      </c>
      <c r="AA209" s="448">
        <v>0</v>
      </c>
      <c r="AB209" s="448">
        <v>0</v>
      </c>
      <c r="AC209" s="448">
        <v>5</v>
      </c>
      <c r="AD209" s="448">
        <v>10</v>
      </c>
      <c r="AE209" s="448">
        <v>0</v>
      </c>
      <c r="AF209" s="448">
        <v>0</v>
      </c>
      <c r="AG209" s="448">
        <v>0</v>
      </c>
      <c r="AH209" s="448">
        <v>0</v>
      </c>
      <c r="AI209" s="448">
        <v>0</v>
      </c>
      <c r="AJ209" s="448">
        <v>0</v>
      </c>
      <c r="AK209" s="508">
        <v>0</v>
      </c>
    </row>
    <row r="210" spans="1:37" s="239" customFormat="1" ht="69.75" x14ac:dyDescent="0.25">
      <c r="A210" s="448">
        <v>177</v>
      </c>
      <c r="B210" s="446" t="s">
        <v>525</v>
      </c>
      <c r="C210" s="458" t="s">
        <v>4068</v>
      </c>
      <c r="D210" s="448"/>
      <c r="E210" s="448">
        <v>5</v>
      </c>
      <c r="F210" s="448">
        <v>1</v>
      </c>
      <c r="G210" s="448">
        <v>1</v>
      </c>
      <c r="H210" s="448">
        <v>1</v>
      </c>
      <c r="I210" s="448">
        <v>1</v>
      </c>
      <c r="J210" s="448">
        <v>1</v>
      </c>
      <c r="K210" s="448">
        <v>0</v>
      </c>
      <c r="L210" s="448">
        <v>1</v>
      </c>
      <c r="M210" s="448">
        <v>1</v>
      </c>
      <c r="N210" s="448">
        <v>1</v>
      </c>
      <c r="O210" s="448">
        <v>0</v>
      </c>
      <c r="P210" s="448">
        <v>1</v>
      </c>
      <c r="Q210" s="448">
        <v>0</v>
      </c>
      <c r="R210" s="448">
        <v>0</v>
      </c>
      <c r="S210" s="448">
        <v>1</v>
      </c>
      <c r="T210" s="448">
        <v>0</v>
      </c>
      <c r="U210" s="448">
        <v>0</v>
      </c>
      <c r="V210" s="448">
        <v>0</v>
      </c>
      <c r="W210" s="448">
        <v>1</v>
      </c>
      <c r="X210" s="448">
        <v>0</v>
      </c>
      <c r="Y210" s="448">
        <v>0</v>
      </c>
      <c r="Z210" s="448">
        <v>0</v>
      </c>
      <c r="AA210" s="448">
        <v>0</v>
      </c>
      <c r="AB210" s="448">
        <v>0</v>
      </c>
      <c r="AC210" s="448">
        <v>5</v>
      </c>
      <c r="AD210" s="448">
        <v>10</v>
      </c>
      <c r="AE210" s="448">
        <v>0</v>
      </c>
      <c r="AF210" s="448">
        <v>0</v>
      </c>
      <c r="AG210" s="448">
        <v>0</v>
      </c>
      <c r="AH210" s="448">
        <v>0</v>
      </c>
      <c r="AI210" s="448">
        <v>0</v>
      </c>
      <c r="AJ210" s="448">
        <v>0</v>
      </c>
      <c r="AK210" s="508">
        <v>0</v>
      </c>
    </row>
    <row r="211" spans="1:37" s="239" customFormat="1" ht="139.5" x14ac:dyDescent="0.25">
      <c r="A211" s="448">
        <v>178</v>
      </c>
      <c r="B211" s="446" t="s">
        <v>526</v>
      </c>
      <c r="C211" s="458" t="s">
        <v>4069</v>
      </c>
      <c r="D211" s="448"/>
      <c r="E211" s="448">
        <v>6</v>
      </c>
      <c r="F211" s="448">
        <v>1</v>
      </c>
      <c r="G211" s="448">
        <v>1</v>
      </c>
      <c r="H211" s="448">
        <v>1</v>
      </c>
      <c r="I211" s="448">
        <v>1</v>
      </c>
      <c r="J211" s="448">
        <v>1</v>
      </c>
      <c r="K211" s="448">
        <v>0</v>
      </c>
      <c r="L211" s="448">
        <v>1</v>
      </c>
      <c r="M211" s="448">
        <v>2</v>
      </c>
      <c r="N211" s="448">
        <v>1</v>
      </c>
      <c r="O211" s="448">
        <v>0</v>
      </c>
      <c r="P211" s="448">
        <v>1</v>
      </c>
      <c r="Q211" s="448">
        <v>0</v>
      </c>
      <c r="R211" s="448">
        <v>0</v>
      </c>
      <c r="S211" s="448">
        <v>1</v>
      </c>
      <c r="T211" s="448">
        <v>0</v>
      </c>
      <c r="U211" s="448">
        <v>0</v>
      </c>
      <c r="V211" s="448">
        <v>0</v>
      </c>
      <c r="W211" s="448">
        <v>1</v>
      </c>
      <c r="X211" s="448">
        <v>0</v>
      </c>
      <c r="Y211" s="448">
        <v>0</v>
      </c>
      <c r="Z211" s="448">
        <v>0</v>
      </c>
      <c r="AA211" s="448">
        <v>0</v>
      </c>
      <c r="AB211" s="448">
        <v>0</v>
      </c>
      <c r="AC211" s="448">
        <v>5</v>
      </c>
      <c r="AD211" s="448">
        <v>10</v>
      </c>
      <c r="AE211" s="448">
        <v>0</v>
      </c>
      <c r="AF211" s="448">
        <v>0</v>
      </c>
      <c r="AG211" s="448">
        <v>0</v>
      </c>
      <c r="AH211" s="448">
        <v>0</v>
      </c>
      <c r="AI211" s="448">
        <v>0</v>
      </c>
      <c r="AJ211" s="448">
        <v>0</v>
      </c>
      <c r="AK211" s="508">
        <v>0</v>
      </c>
    </row>
    <row r="212" spans="1:37" s="239" customFormat="1" ht="69.75" x14ac:dyDescent="0.25">
      <c r="A212" s="448">
        <v>179</v>
      </c>
      <c r="B212" s="446" t="s">
        <v>521</v>
      </c>
      <c r="C212" s="458" t="s">
        <v>4070</v>
      </c>
      <c r="D212" s="448"/>
      <c r="E212" s="448">
        <v>5</v>
      </c>
      <c r="F212" s="448">
        <v>1</v>
      </c>
      <c r="G212" s="448">
        <v>1</v>
      </c>
      <c r="H212" s="448">
        <v>1</v>
      </c>
      <c r="I212" s="448">
        <v>1</v>
      </c>
      <c r="J212" s="448">
        <v>1</v>
      </c>
      <c r="K212" s="448">
        <v>0</v>
      </c>
      <c r="L212" s="448">
        <v>1</v>
      </c>
      <c r="M212" s="448">
        <v>2</v>
      </c>
      <c r="N212" s="448">
        <v>1</v>
      </c>
      <c r="O212" s="448">
        <v>0</v>
      </c>
      <c r="P212" s="448">
        <v>1</v>
      </c>
      <c r="Q212" s="448">
        <v>0</v>
      </c>
      <c r="R212" s="448">
        <v>0</v>
      </c>
      <c r="S212" s="448">
        <v>1</v>
      </c>
      <c r="T212" s="448">
        <v>0</v>
      </c>
      <c r="U212" s="448">
        <v>0</v>
      </c>
      <c r="V212" s="448">
        <v>0</v>
      </c>
      <c r="W212" s="448">
        <v>1</v>
      </c>
      <c r="X212" s="448">
        <v>0</v>
      </c>
      <c r="Y212" s="448">
        <v>0</v>
      </c>
      <c r="Z212" s="448">
        <v>0</v>
      </c>
      <c r="AA212" s="448">
        <v>0</v>
      </c>
      <c r="AB212" s="448">
        <v>0</v>
      </c>
      <c r="AC212" s="448">
        <v>5</v>
      </c>
      <c r="AD212" s="448">
        <v>10</v>
      </c>
      <c r="AE212" s="448">
        <v>0</v>
      </c>
      <c r="AF212" s="448">
        <v>0</v>
      </c>
      <c r="AG212" s="448">
        <v>0</v>
      </c>
      <c r="AH212" s="448">
        <v>0</v>
      </c>
      <c r="AI212" s="448">
        <v>0</v>
      </c>
      <c r="AJ212" s="448">
        <v>0</v>
      </c>
      <c r="AK212" s="508">
        <v>0</v>
      </c>
    </row>
    <row r="213" spans="1:37" s="239" customFormat="1" ht="93" x14ac:dyDescent="0.25">
      <c r="A213" s="448">
        <v>180</v>
      </c>
      <c r="B213" s="446" t="s">
        <v>522</v>
      </c>
      <c r="C213" s="458" t="s">
        <v>4071</v>
      </c>
      <c r="D213" s="448"/>
      <c r="E213" s="448">
        <v>5</v>
      </c>
      <c r="F213" s="448">
        <v>1</v>
      </c>
      <c r="G213" s="448">
        <v>1</v>
      </c>
      <c r="H213" s="448">
        <v>1</v>
      </c>
      <c r="I213" s="448">
        <v>1</v>
      </c>
      <c r="J213" s="448">
        <v>1</v>
      </c>
      <c r="K213" s="448">
        <v>0</v>
      </c>
      <c r="L213" s="448">
        <v>1</v>
      </c>
      <c r="M213" s="448">
        <v>2</v>
      </c>
      <c r="N213" s="448">
        <v>1</v>
      </c>
      <c r="O213" s="448">
        <v>0</v>
      </c>
      <c r="P213" s="448">
        <v>1</v>
      </c>
      <c r="Q213" s="448">
        <v>0</v>
      </c>
      <c r="R213" s="448">
        <v>0</v>
      </c>
      <c r="S213" s="448">
        <v>1</v>
      </c>
      <c r="T213" s="448">
        <v>0</v>
      </c>
      <c r="U213" s="448">
        <v>0</v>
      </c>
      <c r="V213" s="448">
        <v>0</v>
      </c>
      <c r="W213" s="448">
        <v>1</v>
      </c>
      <c r="X213" s="448">
        <v>0</v>
      </c>
      <c r="Y213" s="448">
        <v>0</v>
      </c>
      <c r="Z213" s="448">
        <v>0</v>
      </c>
      <c r="AA213" s="448">
        <v>0</v>
      </c>
      <c r="AB213" s="448">
        <v>0</v>
      </c>
      <c r="AC213" s="448">
        <v>5</v>
      </c>
      <c r="AD213" s="448">
        <v>10</v>
      </c>
      <c r="AE213" s="448">
        <v>0</v>
      </c>
      <c r="AF213" s="448">
        <v>0</v>
      </c>
      <c r="AG213" s="448">
        <v>0</v>
      </c>
      <c r="AH213" s="448">
        <v>0</v>
      </c>
      <c r="AI213" s="448">
        <v>0</v>
      </c>
      <c r="AJ213" s="448">
        <v>0</v>
      </c>
      <c r="AK213" s="508">
        <v>0</v>
      </c>
    </row>
    <row r="214" spans="1:37" s="239" customFormat="1" ht="69.75" customHeight="1" x14ac:dyDescent="0.25">
      <c r="A214" s="448">
        <v>181</v>
      </c>
      <c r="B214" s="446" t="s">
        <v>522</v>
      </c>
      <c r="C214" s="458" t="s">
        <v>4072</v>
      </c>
      <c r="D214" s="448"/>
      <c r="E214" s="448">
        <v>5</v>
      </c>
      <c r="F214" s="448">
        <v>1</v>
      </c>
      <c r="G214" s="448">
        <v>1</v>
      </c>
      <c r="H214" s="448">
        <v>1</v>
      </c>
      <c r="I214" s="448">
        <v>1</v>
      </c>
      <c r="J214" s="448">
        <v>1</v>
      </c>
      <c r="K214" s="448">
        <v>0</v>
      </c>
      <c r="L214" s="448">
        <v>1</v>
      </c>
      <c r="M214" s="448">
        <v>2</v>
      </c>
      <c r="N214" s="448">
        <v>1</v>
      </c>
      <c r="O214" s="448">
        <v>0</v>
      </c>
      <c r="P214" s="448">
        <v>1</v>
      </c>
      <c r="Q214" s="448">
        <v>0</v>
      </c>
      <c r="R214" s="448">
        <v>0</v>
      </c>
      <c r="S214" s="448">
        <v>1</v>
      </c>
      <c r="T214" s="448">
        <v>0</v>
      </c>
      <c r="U214" s="448">
        <v>0</v>
      </c>
      <c r="V214" s="448">
        <v>0</v>
      </c>
      <c r="W214" s="448">
        <v>1</v>
      </c>
      <c r="X214" s="448">
        <v>0</v>
      </c>
      <c r="Y214" s="448">
        <v>0</v>
      </c>
      <c r="Z214" s="448">
        <v>0</v>
      </c>
      <c r="AA214" s="448">
        <v>0</v>
      </c>
      <c r="AB214" s="448">
        <v>0</v>
      </c>
      <c r="AC214" s="448">
        <v>5</v>
      </c>
      <c r="AD214" s="448">
        <v>10</v>
      </c>
      <c r="AE214" s="448">
        <v>0</v>
      </c>
      <c r="AF214" s="448">
        <v>0</v>
      </c>
      <c r="AG214" s="448">
        <v>0</v>
      </c>
      <c r="AH214" s="448">
        <v>0</v>
      </c>
      <c r="AI214" s="448">
        <v>0</v>
      </c>
      <c r="AJ214" s="448">
        <v>0</v>
      </c>
      <c r="AK214" s="508">
        <v>0</v>
      </c>
    </row>
    <row r="215" spans="1:37" s="239" customFormat="1" ht="232.5" customHeight="1" x14ac:dyDescent="0.25">
      <c r="A215" s="448">
        <v>182</v>
      </c>
      <c r="B215" s="446"/>
      <c r="C215" s="463"/>
      <c r="D215" s="448"/>
      <c r="E215" s="448"/>
      <c r="F215" s="448"/>
      <c r="G215" s="448"/>
      <c r="H215" s="448"/>
      <c r="I215" s="448"/>
      <c r="J215" s="448"/>
      <c r="K215" s="448"/>
      <c r="L215" s="448"/>
      <c r="M215" s="448"/>
      <c r="N215" s="448"/>
      <c r="O215" s="448"/>
      <c r="P215" s="448"/>
      <c r="Q215" s="448"/>
      <c r="R215" s="448"/>
      <c r="S215" s="448"/>
      <c r="T215" s="448"/>
      <c r="U215" s="448"/>
      <c r="V215" s="448"/>
      <c r="W215" s="448"/>
      <c r="X215" s="448"/>
      <c r="Y215" s="448"/>
      <c r="Z215" s="448"/>
      <c r="AA215" s="448"/>
      <c r="AB215" s="448"/>
      <c r="AC215" s="448"/>
      <c r="AD215" s="448"/>
      <c r="AE215" s="448"/>
      <c r="AF215" s="448"/>
      <c r="AG215" s="448"/>
      <c r="AH215" s="448"/>
      <c r="AI215" s="448"/>
      <c r="AJ215" s="448"/>
      <c r="AK215" s="508"/>
    </row>
    <row r="216" spans="1:37" s="239" customFormat="1" ht="291.75" customHeight="1" x14ac:dyDescent="0.25">
      <c r="A216" s="448">
        <v>183</v>
      </c>
      <c r="B216" s="446"/>
      <c r="C216" s="463"/>
      <c r="D216" s="448"/>
      <c r="E216" s="448"/>
      <c r="F216" s="448"/>
      <c r="G216" s="448"/>
      <c r="H216" s="448"/>
      <c r="I216" s="448"/>
      <c r="J216" s="448"/>
      <c r="K216" s="448"/>
      <c r="L216" s="448"/>
      <c r="M216" s="448"/>
      <c r="N216" s="448"/>
      <c r="O216" s="448"/>
      <c r="P216" s="448"/>
      <c r="Q216" s="448"/>
      <c r="R216" s="448"/>
      <c r="S216" s="448"/>
      <c r="T216" s="448"/>
      <c r="U216" s="448"/>
      <c r="V216" s="448"/>
      <c r="W216" s="448"/>
      <c r="X216" s="448"/>
      <c r="Y216" s="448"/>
      <c r="Z216" s="448"/>
      <c r="AA216" s="448"/>
      <c r="AB216" s="448"/>
      <c r="AC216" s="448"/>
      <c r="AD216" s="448"/>
      <c r="AE216" s="448"/>
      <c r="AF216" s="448"/>
      <c r="AG216" s="448"/>
      <c r="AH216" s="448"/>
      <c r="AI216" s="448"/>
      <c r="AJ216" s="448"/>
      <c r="AK216" s="508"/>
    </row>
    <row r="217" spans="1:37" s="239" customFormat="1" ht="93" x14ac:dyDescent="0.25">
      <c r="A217" s="448">
        <v>184</v>
      </c>
      <c r="B217" s="446" t="s">
        <v>527</v>
      </c>
      <c r="C217" s="458" t="s">
        <v>3859</v>
      </c>
      <c r="D217" s="448"/>
      <c r="E217" s="448">
        <v>5</v>
      </c>
      <c r="F217" s="448">
        <v>1</v>
      </c>
      <c r="G217" s="448">
        <v>1</v>
      </c>
      <c r="H217" s="448">
        <v>1</v>
      </c>
      <c r="I217" s="448">
        <v>1</v>
      </c>
      <c r="J217" s="448">
        <v>1</v>
      </c>
      <c r="K217" s="448">
        <v>0</v>
      </c>
      <c r="L217" s="448">
        <v>1</v>
      </c>
      <c r="M217" s="448">
        <v>2</v>
      </c>
      <c r="N217" s="448">
        <v>1</v>
      </c>
      <c r="O217" s="448">
        <v>0</v>
      </c>
      <c r="P217" s="448">
        <v>1</v>
      </c>
      <c r="Q217" s="448">
        <v>0</v>
      </c>
      <c r="R217" s="448">
        <v>0</v>
      </c>
      <c r="S217" s="448">
        <v>1</v>
      </c>
      <c r="T217" s="448">
        <v>0</v>
      </c>
      <c r="U217" s="448">
        <v>0</v>
      </c>
      <c r="V217" s="448">
        <v>0</v>
      </c>
      <c r="W217" s="448">
        <v>1</v>
      </c>
      <c r="X217" s="448">
        <v>0</v>
      </c>
      <c r="Y217" s="448">
        <v>0</v>
      </c>
      <c r="Z217" s="448">
        <v>0</v>
      </c>
      <c r="AA217" s="448">
        <v>0</v>
      </c>
      <c r="AB217" s="448">
        <v>0</v>
      </c>
      <c r="AC217" s="448">
        <v>5</v>
      </c>
      <c r="AD217" s="448">
        <v>10</v>
      </c>
      <c r="AE217" s="448">
        <v>0</v>
      </c>
      <c r="AF217" s="448">
        <v>0</v>
      </c>
      <c r="AG217" s="448">
        <v>0</v>
      </c>
      <c r="AH217" s="448">
        <v>0</v>
      </c>
      <c r="AI217" s="448">
        <v>0</v>
      </c>
      <c r="AJ217" s="448">
        <v>0</v>
      </c>
      <c r="AK217" s="508">
        <v>0</v>
      </c>
    </row>
    <row r="218" spans="1:37" s="239" customFormat="1" ht="69.75" x14ac:dyDescent="0.25">
      <c r="A218" s="448">
        <v>185</v>
      </c>
      <c r="B218" s="446" t="s">
        <v>523</v>
      </c>
      <c r="C218" s="458" t="s">
        <v>3860</v>
      </c>
      <c r="D218" s="448"/>
      <c r="E218" s="448">
        <v>5</v>
      </c>
      <c r="F218" s="448">
        <v>1</v>
      </c>
      <c r="G218" s="448">
        <v>1</v>
      </c>
      <c r="H218" s="448">
        <v>1</v>
      </c>
      <c r="I218" s="448">
        <v>1</v>
      </c>
      <c r="J218" s="448">
        <v>1</v>
      </c>
      <c r="K218" s="448">
        <v>0</v>
      </c>
      <c r="L218" s="448">
        <v>1</v>
      </c>
      <c r="M218" s="448">
        <v>2</v>
      </c>
      <c r="N218" s="448">
        <v>1</v>
      </c>
      <c r="O218" s="448">
        <v>0</v>
      </c>
      <c r="P218" s="448">
        <v>1</v>
      </c>
      <c r="Q218" s="448">
        <v>0</v>
      </c>
      <c r="R218" s="448">
        <v>0</v>
      </c>
      <c r="S218" s="448">
        <v>1</v>
      </c>
      <c r="T218" s="448">
        <v>0</v>
      </c>
      <c r="U218" s="448">
        <v>0</v>
      </c>
      <c r="V218" s="448">
        <v>0</v>
      </c>
      <c r="W218" s="448">
        <v>1</v>
      </c>
      <c r="X218" s="448">
        <v>0</v>
      </c>
      <c r="Y218" s="448">
        <v>0</v>
      </c>
      <c r="Z218" s="448">
        <v>0</v>
      </c>
      <c r="AA218" s="448">
        <v>0</v>
      </c>
      <c r="AB218" s="448">
        <v>0</v>
      </c>
      <c r="AC218" s="448">
        <v>5</v>
      </c>
      <c r="AD218" s="448">
        <v>10</v>
      </c>
      <c r="AE218" s="448">
        <v>0</v>
      </c>
      <c r="AF218" s="448">
        <v>0</v>
      </c>
      <c r="AG218" s="448">
        <v>0</v>
      </c>
      <c r="AH218" s="448">
        <v>0</v>
      </c>
      <c r="AI218" s="448">
        <v>0</v>
      </c>
      <c r="AJ218" s="448">
        <v>0</v>
      </c>
      <c r="AK218" s="508">
        <v>0</v>
      </c>
    </row>
    <row r="219" spans="1:37" s="92" customFormat="1" ht="22.5" x14ac:dyDescent="0.25">
      <c r="A219" s="918"/>
      <c r="B219" s="918"/>
      <c r="C219" s="457" t="s">
        <v>97</v>
      </c>
      <c r="D219" s="456"/>
      <c r="E219" s="456">
        <f t="shared" ref="E219:AK219" si="18">SUM(E194:E218)</f>
        <v>112</v>
      </c>
      <c r="F219" s="456">
        <f t="shared" si="18"/>
        <v>21</v>
      </c>
      <c r="G219" s="456">
        <f t="shared" si="18"/>
        <v>20</v>
      </c>
      <c r="H219" s="456">
        <f t="shared" si="18"/>
        <v>20</v>
      </c>
      <c r="I219" s="456">
        <f t="shared" si="18"/>
        <v>21</v>
      </c>
      <c r="J219" s="456">
        <f t="shared" si="18"/>
        <v>21</v>
      </c>
      <c r="K219" s="456">
        <f t="shared" si="18"/>
        <v>0</v>
      </c>
      <c r="L219" s="456">
        <f t="shared" si="18"/>
        <v>21</v>
      </c>
      <c r="M219" s="456">
        <f t="shared" si="18"/>
        <v>36</v>
      </c>
      <c r="N219" s="456">
        <f t="shared" si="18"/>
        <v>21</v>
      </c>
      <c r="O219" s="456">
        <f t="shared" si="18"/>
        <v>0</v>
      </c>
      <c r="P219" s="456">
        <f t="shared" si="18"/>
        <v>21</v>
      </c>
      <c r="Q219" s="456">
        <f t="shared" si="18"/>
        <v>0</v>
      </c>
      <c r="R219" s="456">
        <f t="shared" si="18"/>
        <v>0</v>
      </c>
      <c r="S219" s="456">
        <f t="shared" si="18"/>
        <v>21</v>
      </c>
      <c r="T219" s="456">
        <f t="shared" si="18"/>
        <v>0</v>
      </c>
      <c r="U219" s="456">
        <f t="shared" si="18"/>
        <v>0</v>
      </c>
      <c r="V219" s="456">
        <f t="shared" si="18"/>
        <v>0</v>
      </c>
      <c r="W219" s="456">
        <f t="shared" si="18"/>
        <v>21</v>
      </c>
      <c r="X219" s="456">
        <f t="shared" si="18"/>
        <v>0</v>
      </c>
      <c r="Y219" s="456">
        <f t="shared" si="18"/>
        <v>0</v>
      </c>
      <c r="Z219" s="456">
        <f t="shared" si="18"/>
        <v>0</v>
      </c>
      <c r="AA219" s="456">
        <f t="shared" si="18"/>
        <v>0</v>
      </c>
      <c r="AB219" s="456">
        <f t="shared" si="18"/>
        <v>0</v>
      </c>
      <c r="AC219" s="456">
        <f t="shared" si="18"/>
        <v>105</v>
      </c>
      <c r="AD219" s="456">
        <f t="shared" si="18"/>
        <v>210</v>
      </c>
      <c r="AE219" s="456">
        <f t="shared" si="18"/>
        <v>0</v>
      </c>
      <c r="AF219" s="456">
        <f t="shared" si="18"/>
        <v>0</v>
      </c>
      <c r="AG219" s="456">
        <f t="shared" si="18"/>
        <v>0</v>
      </c>
      <c r="AH219" s="456">
        <f t="shared" si="18"/>
        <v>0</v>
      </c>
      <c r="AI219" s="456">
        <f t="shared" si="18"/>
        <v>0</v>
      </c>
      <c r="AJ219" s="456">
        <f t="shared" si="18"/>
        <v>0</v>
      </c>
      <c r="AK219" s="507">
        <f t="shared" si="18"/>
        <v>0</v>
      </c>
    </row>
    <row r="220" spans="1:37" s="239" customFormat="1" ht="23.25" x14ac:dyDescent="0.25">
      <c r="A220" s="919"/>
      <c r="B220" s="919"/>
      <c r="C220" s="458" t="s">
        <v>3978</v>
      </c>
      <c r="D220" s="448">
        <v>0</v>
      </c>
      <c r="E220" s="448">
        <v>0</v>
      </c>
      <c r="F220" s="448">
        <v>0</v>
      </c>
      <c r="G220" s="448">
        <v>0</v>
      </c>
      <c r="H220" s="448">
        <v>0</v>
      </c>
      <c r="I220" s="448">
        <v>0</v>
      </c>
      <c r="J220" s="448">
        <v>0</v>
      </c>
      <c r="K220" s="448">
        <v>0</v>
      </c>
      <c r="L220" s="448">
        <v>0</v>
      </c>
      <c r="M220" s="448">
        <v>0</v>
      </c>
      <c r="N220" s="448">
        <v>0</v>
      </c>
      <c r="O220" s="448">
        <v>0</v>
      </c>
      <c r="P220" s="448">
        <v>0</v>
      </c>
      <c r="Q220" s="448">
        <v>0</v>
      </c>
      <c r="R220" s="448">
        <v>0</v>
      </c>
      <c r="S220" s="448">
        <v>0</v>
      </c>
      <c r="T220" s="448">
        <v>0</v>
      </c>
      <c r="U220" s="448">
        <v>0</v>
      </c>
      <c r="V220" s="448">
        <v>0</v>
      </c>
      <c r="W220" s="448">
        <v>0</v>
      </c>
      <c r="X220" s="448">
        <v>0</v>
      </c>
      <c r="Y220" s="448">
        <v>0</v>
      </c>
      <c r="Z220" s="448">
        <v>0</v>
      </c>
      <c r="AA220" s="448">
        <v>0</v>
      </c>
      <c r="AB220" s="448">
        <v>0</v>
      </c>
      <c r="AC220" s="448">
        <v>0</v>
      </c>
      <c r="AD220" s="448">
        <v>0</v>
      </c>
      <c r="AE220" s="448">
        <v>0</v>
      </c>
      <c r="AF220" s="448">
        <v>0</v>
      </c>
      <c r="AG220" s="448">
        <v>0</v>
      </c>
      <c r="AH220" s="448">
        <v>0</v>
      </c>
      <c r="AI220" s="448">
        <v>0</v>
      </c>
      <c r="AJ220" s="448">
        <v>0</v>
      </c>
      <c r="AK220" s="508">
        <v>0</v>
      </c>
    </row>
    <row r="221" spans="1:37" s="92" customFormat="1" ht="22.5" x14ac:dyDescent="0.25">
      <c r="A221" s="920"/>
      <c r="B221" s="920"/>
      <c r="C221" s="457" t="s">
        <v>542</v>
      </c>
      <c r="D221" s="456">
        <f>D220+D219</f>
        <v>0</v>
      </c>
      <c r="E221" s="456">
        <f t="shared" ref="E221:AK221" si="19">E220+E219</f>
        <v>112</v>
      </c>
      <c r="F221" s="456">
        <f t="shared" si="19"/>
        <v>21</v>
      </c>
      <c r="G221" s="456">
        <f t="shared" si="19"/>
        <v>20</v>
      </c>
      <c r="H221" s="456">
        <f t="shared" si="19"/>
        <v>20</v>
      </c>
      <c r="I221" s="456">
        <f t="shared" si="19"/>
        <v>21</v>
      </c>
      <c r="J221" s="456">
        <f t="shared" si="19"/>
        <v>21</v>
      </c>
      <c r="K221" s="456">
        <f t="shared" si="19"/>
        <v>0</v>
      </c>
      <c r="L221" s="456">
        <f t="shared" si="19"/>
        <v>21</v>
      </c>
      <c r="M221" s="456">
        <f t="shared" si="19"/>
        <v>36</v>
      </c>
      <c r="N221" s="456">
        <f t="shared" si="19"/>
        <v>21</v>
      </c>
      <c r="O221" s="456">
        <f t="shared" si="19"/>
        <v>0</v>
      </c>
      <c r="P221" s="456">
        <f t="shared" si="19"/>
        <v>21</v>
      </c>
      <c r="Q221" s="456">
        <f t="shared" si="19"/>
        <v>0</v>
      </c>
      <c r="R221" s="456">
        <f t="shared" si="19"/>
        <v>0</v>
      </c>
      <c r="S221" s="456">
        <f t="shared" si="19"/>
        <v>21</v>
      </c>
      <c r="T221" s="456">
        <f t="shared" si="19"/>
        <v>0</v>
      </c>
      <c r="U221" s="456">
        <f t="shared" si="19"/>
        <v>0</v>
      </c>
      <c r="V221" s="456">
        <f t="shared" si="19"/>
        <v>0</v>
      </c>
      <c r="W221" s="456">
        <f t="shared" si="19"/>
        <v>21</v>
      </c>
      <c r="X221" s="456">
        <f t="shared" si="19"/>
        <v>0</v>
      </c>
      <c r="Y221" s="456">
        <f t="shared" si="19"/>
        <v>0</v>
      </c>
      <c r="Z221" s="456">
        <f t="shared" si="19"/>
        <v>0</v>
      </c>
      <c r="AA221" s="456">
        <f t="shared" si="19"/>
        <v>0</v>
      </c>
      <c r="AB221" s="456">
        <f t="shared" si="19"/>
        <v>0</v>
      </c>
      <c r="AC221" s="456">
        <f t="shared" si="19"/>
        <v>105</v>
      </c>
      <c r="AD221" s="456">
        <f t="shared" si="19"/>
        <v>210</v>
      </c>
      <c r="AE221" s="456">
        <f t="shared" si="19"/>
        <v>0</v>
      </c>
      <c r="AF221" s="456">
        <f t="shared" si="19"/>
        <v>0</v>
      </c>
      <c r="AG221" s="456">
        <f t="shared" si="19"/>
        <v>0</v>
      </c>
      <c r="AH221" s="456">
        <f t="shared" si="19"/>
        <v>0</v>
      </c>
      <c r="AI221" s="456">
        <f t="shared" si="19"/>
        <v>0</v>
      </c>
      <c r="AJ221" s="456">
        <f t="shared" si="19"/>
        <v>0</v>
      </c>
      <c r="AK221" s="507">
        <f t="shared" si="19"/>
        <v>0</v>
      </c>
    </row>
    <row r="222" spans="1:37" s="90" customFormat="1" ht="23.25" x14ac:dyDescent="0.25">
      <c r="A222" s="448">
        <v>186</v>
      </c>
      <c r="B222" s="446"/>
      <c r="C222" s="458"/>
      <c r="D222" s="448"/>
      <c r="E222" s="464"/>
      <c r="F222" s="465"/>
      <c r="G222" s="464"/>
      <c r="H222" s="464"/>
      <c r="I222" s="464"/>
      <c r="J222" s="464"/>
      <c r="K222" s="464"/>
      <c r="L222" s="464"/>
      <c r="M222" s="464"/>
      <c r="N222" s="464"/>
      <c r="O222" s="464"/>
      <c r="P222" s="464"/>
      <c r="Q222" s="464"/>
      <c r="R222" s="464"/>
      <c r="S222" s="464"/>
      <c r="T222" s="464"/>
      <c r="U222" s="464"/>
      <c r="V222" s="464"/>
      <c r="W222" s="464"/>
      <c r="X222" s="464"/>
      <c r="Y222" s="464"/>
      <c r="Z222" s="464"/>
      <c r="AA222" s="464"/>
      <c r="AB222" s="464"/>
      <c r="AC222" s="464"/>
      <c r="AD222" s="464"/>
      <c r="AE222" s="464"/>
      <c r="AF222" s="464"/>
      <c r="AG222" s="464"/>
      <c r="AH222" s="464"/>
      <c r="AI222" s="464"/>
      <c r="AJ222" s="464"/>
      <c r="AK222" s="510"/>
    </row>
    <row r="223" spans="1:37" s="90" customFormat="1" ht="139.5" x14ac:dyDescent="0.25">
      <c r="A223" s="448">
        <v>187</v>
      </c>
      <c r="B223" s="446" t="s">
        <v>3575</v>
      </c>
      <c r="C223" s="458" t="s">
        <v>4073</v>
      </c>
      <c r="D223" s="448"/>
      <c r="E223" s="464">
        <v>10</v>
      </c>
      <c r="F223" s="465">
        <v>2</v>
      </c>
      <c r="G223" s="464"/>
      <c r="H223" s="464"/>
      <c r="I223" s="464">
        <v>1</v>
      </c>
      <c r="J223" s="464">
        <v>1</v>
      </c>
      <c r="K223" s="464">
        <v>0</v>
      </c>
      <c r="L223" s="464">
        <v>1</v>
      </c>
      <c r="M223" s="464">
        <v>2</v>
      </c>
      <c r="N223" s="464">
        <v>1</v>
      </c>
      <c r="O223" s="464">
        <v>0</v>
      </c>
      <c r="P223" s="464">
        <v>1</v>
      </c>
      <c r="Q223" s="464">
        <v>0</v>
      </c>
      <c r="R223" s="464">
        <v>0</v>
      </c>
      <c r="S223" s="464">
        <v>1</v>
      </c>
      <c r="T223" s="464">
        <v>1</v>
      </c>
      <c r="U223" s="464">
        <v>0</v>
      </c>
      <c r="V223" s="464">
        <v>0</v>
      </c>
      <c r="W223" s="464">
        <v>0</v>
      </c>
      <c r="X223" s="464">
        <v>0</v>
      </c>
      <c r="Y223" s="464">
        <v>1</v>
      </c>
      <c r="Z223" s="464">
        <v>1</v>
      </c>
      <c r="AA223" s="464">
        <v>0</v>
      </c>
      <c r="AB223" s="464">
        <v>2</v>
      </c>
      <c r="AC223" s="464">
        <v>5</v>
      </c>
      <c r="AD223" s="464">
        <v>5</v>
      </c>
      <c r="AE223" s="464">
        <v>1</v>
      </c>
      <c r="AF223" s="464">
        <v>0</v>
      </c>
      <c r="AG223" s="464">
        <v>0</v>
      </c>
      <c r="AH223" s="464">
        <v>0</v>
      </c>
      <c r="AI223" s="464">
        <v>0</v>
      </c>
      <c r="AJ223" s="464">
        <v>0</v>
      </c>
      <c r="AK223" s="510">
        <v>0</v>
      </c>
    </row>
    <row r="224" spans="1:37" s="90" customFormat="1" ht="186" x14ac:dyDescent="0.25">
      <c r="A224" s="448">
        <v>188</v>
      </c>
      <c r="B224" s="446" t="s">
        <v>3574</v>
      </c>
      <c r="C224" s="458" t="s">
        <v>3873</v>
      </c>
      <c r="D224" s="448"/>
      <c r="E224" s="464">
        <v>10</v>
      </c>
      <c r="F224" s="465">
        <v>1</v>
      </c>
      <c r="G224" s="464">
        <v>1</v>
      </c>
      <c r="H224" s="464">
        <v>0</v>
      </c>
      <c r="I224" s="464">
        <v>1</v>
      </c>
      <c r="J224" s="464">
        <v>2</v>
      </c>
      <c r="K224" s="464">
        <v>1</v>
      </c>
      <c r="L224" s="464">
        <v>5</v>
      </c>
      <c r="M224" s="464">
        <v>4</v>
      </c>
      <c r="N224" s="464">
        <v>2</v>
      </c>
      <c r="O224" s="464">
        <v>0</v>
      </c>
      <c r="P224" s="464">
        <v>5</v>
      </c>
      <c r="Q224" s="464">
        <v>0</v>
      </c>
      <c r="R224" s="464">
        <v>0</v>
      </c>
      <c r="S224" s="464">
        <v>1</v>
      </c>
      <c r="T224" s="464">
        <v>1</v>
      </c>
      <c r="U224" s="464">
        <v>0</v>
      </c>
      <c r="V224" s="464">
        <v>0</v>
      </c>
      <c r="W224" s="464">
        <v>0</v>
      </c>
      <c r="X224" s="464">
        <v>0</v>
      </c>
      <c r="Y224" s="464">
        <v>0</v>
      </c>
      <c r="Z224" s="464">
        <v>2</v>
      </c>
      <c r="AA224" s="464">
        <v>0</v>
      </c>
      <c r="AB224" s="464">
        <v>2</v>
      </c>
      <c r="AC224" s="464">
        <v>10</v>
      </c>
      <c r="AD224" s="464">
        <v>10</v>
      </c>
      <c r="AE224" s="464">
        <v>5</v>
      </c>
      <c r="AF224" s="464">
        <v>0</v>
      </c>
      <c r="AG224" s="464">
        <v>0</v>
      </c>
      <c r="AH224" s="464">
        <v>0</v>
      </c>
      <c r="AI224" s="464">
        <v>0</v>
      </c>
      <c r="AJ224" s="464">
        <v>0</v>
      </c>
      <c r="AK224" s="510">
        <v>0</v>
      </c>
    </row>
    <row r="225" spans="1:37" s="90" customFormat="1" ht="69" customHeight="1" x14ac:dyDescent="0.25">
      <c r="A225" s="448">
        <v>189</v>
      </c>
      <c r="B225" s="446" t="s">
        <v>3473</v>
      </c>
      <c r="C225" s="458" t="s">
        <v>3872</v>
      </c>
      <c r="D225" s="448"/>
      <c r="E225" s="464">
        <v>5</v>
      </c>
      <c r="F225" s="465">
        <v>1</v>
      </c>
      <c r="G225" s="464"/>
      <c r="H225" s="464"/>
      <c r="I225" s="464"/>
      <c r="J225" s="464"/>
      <c r="K225" s="464"/>
      <c r="L225" s="464">
        <v>1</v>
      </c>
      <c r="M225" s="464">
        <v>2</v>
      </c>
      <c r="N225" s="464">
        <v>1</v>
      </c>
      <c r="O225" s="464"/>
      <c r="P225" s="464">
        <v>1</v>
      </c>
      <c r="Q225" s="464"/>
      <c r="R225" s="464"/>
      <c r="S225" s="464"/>
      <c r="T225" s="464">
        <v>1</v>
      </c>
      <c r="U225" s="464"/>
      <c r="V225" s="464"/>
      <c r="W225" s="464"/>
      <c r="X225" s="464"/>
      <c r="Y225" s="464"/>
      <c r="Z225" s="464">
        <v>2</v>
      </c>
      <c r="AA225" s="464"/>
      <c r="AB225" s="464"/>
      <c r="AC225" s="464">
        <v>5</v>
      </c>
      <c r="AD225" s="464">
        <v>5</v>
      </c>
      <c r="AE225" s="464">
        <v>1</v>
      </c>
      <c r="AF225" s="464">
        <v>2</v>
      </c>
      <c r="AG225" s="464"/>
      <c r="AH225" s="464"/>
      <c r="AI225" s="464"/>
      <c r="AJ225" s="464"/>
      <c r="AK225" s="510"/>
    </row>
    <row r="226" spans="1:37" s="90" customFormat="1" ht="164.25" customHeight="1" x14ac:dyDescent="0.25">
      <c r="A226" s="448">
        <v>190</v>
      </c>
      <c r="B226" s="446" t="s">
        <v>3474</v>
      </c>
      <c r="C226" s="458" t="s">
        <v>4074</v>
      </c>
      <c r="D226" s="448"/>
      <c r="E226" s="466">
        <v>20</v>
      </c>
      <c r="F226" s="467">
        <v>2</v>
      </c>
      <c r="G226" s="466">
        <v>0</v>
      </c>
      <c r="H226" s="466">
        <v>0</v>
      </c>
      <c r="I226" s="466">
        <v>1</v>
      </c>
      <c r="J226" s="466">
        <v>2</v>
      </c>
      <c r="K226" s="466"/>
      <c r="L226" s="466">
        <v>2</v>
      </c>
      <c r="M226" s="466">
        <v>4</v>
      </c>
      <c r="N226" s="466">
        <v>2</v>
      </c>
      <c r="O226" s="466">
        <v>0</v>
      </c>
      <c r="P226" s="466">
        <v>2</v>
      </c>
      <c r="Q226" s="466">
        <v>0</v>
      </c>
      <c r="R226" s="466">
        <v>0</v>
      </c>
      <c r="S226" s="466">
        <v>2</v>
      </c>
      <c r="T226" s="466">
        <v>1</v>
      </c>
      <c r="U226" s="466">
        <v>0</v>
      </c>
      <c r="V226" s="466">
        <v>0</v>
      </c>
      <c r="W226" s="466">
        <v>0</v>
      </c>
      <c r="X226" s="466">
        <v>0</v>
      </c>
      <c r="Y226" s="466">
        <v>1</v>
      </c>
      <c r="Z226" s="466">
        <v>2</v>
      </c>
      <c r="AA226" s="466">
        <v>0</v>
      </c>
      <c r="AB226" s="466">
        <v>2</v>
      </c>
      <c r="AC226" s="466">
        <v>10</v>
      </c>
      <c r="AD226" s="466">
        <v>10</v>
      </c>
      <c r="AE226" s="466">
        <v>2</v>
      </c>
      <c r="AF226" s="466">
        <v>0</v>
      </c>
      <c r="AG226" s="466">
        <v>0</v>
      </c>
      <c r="AH226" s="466">
        <v>0</v>
      </c>
      <c r="AI226" s="466">
        <v>0</v>
      </c>
      <c r="AJ226" s="466">
        <v>0</v>
      </c>
      <c r="AK226" s="510">
        <v>0</v>
      </c>
    </row>
    <row r="227" spans="1:37" s="92" customFormat="1" ht="22.5" x14ac:dyDescent="0.25">
      <c r="A227" s="918"/>
      <c r="B227" s="918"/>
      <c r="C227" s="457" t="s">
        <v>97</v>
      </c>
      <c r="D227" s="456"/>
      <c r="E227" s="468">
        <f>SUM(E222:E226)</f>
        <v>45</v>
      </c>
      <c r="F227" s="468">
        <f t="shared" ref="F227:AK227" si="20">SUM(F222:F226)</f>
        <v>6</v>
      </c>
      <c r="G227" s="468">
        <f t="shared" si="20"/>
        <v>1</v>
      </c>
      <c r="H227" s="468">
        <f t="shared" si="20"/>
        <v>0</v>
      </c>
      <c r="I227" s="468">
        <f t="shared" si="20"/>
        <v>3</v>
      </c>
      <c r="J227" s="468">
        <f t="shared" si="20"/>
        <v>5</v>
      </c>
      <c r="K227" s="468">
        <f t="shared" si="20"/>
        <v>1</v>
      </c>
      <c r="L227" s="468">
        <f t="shared" si="20"/>
        <v>9</v>
      </c>
      <c r="M227" s="468">
        <f t="shared" si="20"/>
        <v>12</v>
      </c>
      <c r="N227" s="468">
        <f t="shared" si="20"/>
        <v>6</v>
      </c>
      <c r="O227" s="468">
        <f t="shared" si="20"/>
        <v>0</v>
      </c>
      <c r="P227" s="468">
        <f t="shared" si="20"/>
        <v>9</v>
      </c>
      <c r="Q227" s="468">
        <f t="shared" si="20"/>
        <v>0</v>
      </c>
      <c r="R227" s="468">
        <f t="shared" si="20"/>
        <v>0</v>
      </c>
      <c r="S227" s="468">
        <f t="shared" si="20"/>
        <v>4</v>
      </c>
      <c r="T227" s="468">
        <f t="shared" si="20"/>
        <v>4</v>
      </c>
      <c r="U227" s="468">
        <f t="shared" si="20"/>
        <v>0</v>
      </c>
      <c r="V227" s="468">
        <f t="shared" si="20"/>
        <v>0</v>
      </c>
      <c r="W227" s="468">
        <f t="shared" si="20"/>
        <v>0</v>
      </c>
      <c r="X227" s="468">
        <f t="shared" si="20"/>
        <v>0</v>
      </c>
      <c r="Y227" s="468">
        <f t="shared" si="20"/>
        <v>2</v>
      </c>
      <c r="Z227" s="468">
        <f t="shared" si="20"/>
        <v>7</v>
      </c>
      <c r="AA227" s="468">
        <f t="shared" si="20"/>
        <v>0</v>
      </c>
      <c r="AB227" s="468">
        <f t="shared" si="20"/>
        <v>6</v>
      </c>
      <c r="AC227" s="468">
        <f t="shared" si="20"/>
        <v>30</v>
      </c>
      <c r="AD227" s="468">
        <f t="shared" si="20"/>
        <v>30</v>
      </c>
      <c r="AE227" s="468">
        <f t="shared" si="20"/>
        <v>9</v>
      </c>
      <c r="AF227" s="468">
        <f t="shared" si="20"/>
        <v>2</v>
      </c>
      <c r="AG227" s="468">
        <f t="shared" si="20"/>
        <v>0</v>
      </c>
      <c r="AH227" s="468">
        <f t="shared" si="20"/>
        <v>0</v>
      </c>
      <c r="AI227" s="468">
        <f t="shared" si="20"/>
        <v>0</v>
      </c>
      <c r="AJ227" s="468">
        <f t="shared" si="20"/>
        <v>0</v>
      </c>
      <c r="AK227" s="511">
        <f t="shared" si="20"/>
        <v>0</v>
      </c>
    </row>
    <row r="228" spans="1:37" s="239" customFormat="1" ht="23.25" x14ac:dyDescent="0.25">
      <c r="A228" s="919"/>
      <c r="B228" s="919"/>
      <c r="C228" s="458" t="s">
        <v>3978</v>
      </c>
      <c r="D228" s="448">
        <v>6</v>
      </c>
      <c r="E228" s="448">
        <v>35</v>
      </c>
      <c r="F228" s="448">
        <v>6</v>
      </c>
      <c r="G228" s="448">
        <v>0</v>
      </c>
      <c r="H228" s="448">
        <v>0</v>
      </c>
      <c r="I228" s="448">
        <v>1</v>
      </c>
      <c r="J228" s="448">
        <v>3</v>
      </c>
      <c r="K228" s="448">
        <v>0</v>
      </c>
      <c r="L228" s="448">
        <v>0</v>
      </c>
      <c r="M228" s="448">
        <v>2</v>
      </c>
      <c r="N228" s="448">
        <v>0</v>
      </c>
      <c r="O228" s="448">
        <v>0</v>
      </c>
      <c r="P228" s="448">
        <v>0</v>
      </c>
      <c r="Q228" s="448">
        <v>0</v>
      </c>
      <c r="R228" s="448">
        <v>0</v>
      </c>
      <c r="S228" s="448">
        <v>1</v>
      </c>
      <c r="T228" s="448">
        <v>4</v>
      </c>
      <c r="U228" s="448">
        <v>3</v>
      </c>
      <c r="V228" s="448">
        <v>2</v>
      </c>
      <c r="W228" s="448">
        <v>0</v>
      </c>
      <c r="X228" s="448">
        <v>1</v>
      </c>
      <c r="Y228" s="448">
        <v>0</v>
      </c>
      <c r="Z228" s="448">
        <v>0</v>
      </c>
      <c r="AA228" s="448">
        <v>3</v>
      </c>
      <c r="AB228" s="448">
        <v>5</v>
      </c>
      <c r="AC228" s="448">
        <v>0</v>
      </c>
      <c r="AD228" s="448">
        <v>5</v>
      </c>
      <c r="AE228" s="448">
        <v>3</v>
      </c>
      <c r="AF228" s="448">
        <v>0</v>
      </c>
      <c r="AG228" s="448">
        <v>0</v>
      </c>
      <c r="AH228" s="448">
        <v>0</v>
      </c>
      <c r="AI228" s="448">
        <v>0</v>
      </c>
      <c r="AJ228" s="448">
        <v>0</v>
      </c>
      <c r="AK228" s="508">
        <v>0</v>
      </c>
    </row>
    <row r="229" spans="1:37" s="92" customFormat="1" ht="22.5" x14ac:dyDescent="0.25">
      <c r="A229" s="920"/>
      <c r="B229" s="920"/>
      <c r="C229" s="457" t="s">
        <v>542</v>
      </c>
      <c r="D229" s="456">
        <f>D228+D227</f>
        <v>6</v>
      </c>
      <c r="E229" s="456">
        <f t="shared" ref="E229:AK229" si="21">E228+E227</f>
        <v>80</v>
      </c>
      <c r="F229" s="456">
        <f t="shared" si="21"/>
        <v>12</v>
      </c>
      <c r="G229" s="456">
        <f t="shared" si="21"/>
        <v>1</v>
      </c>
      <c r="H229" s="456">
        <f t="shared" si="21"/>
        <v>0</v>
      </c>
      <c r="I229" s="456">
        <f t="shared" si="21"/>
        <v>4</v>
      </c>
      <c r="J229" s="456">
        <f t="shared" si="21"/>
        <v>8</v>
      </c>
      <c r="K229" s="456">
        <f t="shared" si="21"/>
        <v>1</v>
      </c>
      <c r="L229" s="456">
        <f t="shared" si="21"/>
        <v>9</v>
      </c>
      <c r="M229" s="456">
        <f t="shared" si="21"/>
        <v>14</v>
      </c>
      <c r="N229" s="456">
        <f t="shared" si="21"/>
        <v>6</v>
      </c>
      <c r="O229" s="456">
        <f t="shared" si="21"/>
        <v>0</v>
      </c>
      <c r="P229" s="456">
        <f t="shared" si="21"/>
        <v>9</v>
      </c>
      <c r="Q229" s="456">
        <f t="shared" si="21"/>
        <v>0</v>
      </c>
      <c r="R229" s="456">
        <f t="shared" si="21"/>
        <v>0</v>
      </c>
      <c r="S229" s="456">
        <f t="shared" si="21"/>
        <v>5</v>
      </c>
      <c r="T229" s="456">
        <f t="shared" si="21"/>
        <v>8</v>
      </c>
      <c r="U229" s="456">
        <f t="shared" si="21"/>
        <v>3</v>
      </c>
      <c r="V229" s="456">
        <f t="shared" si="21"/>
        <v>2</v>
      </c>
      <c r="W229" s="456">
        <f t="shared" si="21"/>
        <v>0</v>
      </c>
      <c r="X229" s="456">
        <f t="shared" si="21"/>
        <v>1</v>
      </c>
      <c r="Y229" s="456">
        <f t="shared" si="21"/>
        <v>2</v>
      </c>
      <c r="Z229" s="456">
        <f t="shared" si="21"/>
        <v>7</v>
      </c>
      <c r="AA229" s="456">
        <f t="shared" si="21"/>
        <v>3</v>
      </c>
      <c r="AB229" s="456">
        <f t="shared" si="21"/>
        <v>11</v>
      </c>
      <c r="AC229" s="456">
        <f t="shared" si="21"/>
        <v>30</v>
      </c>
      <c r="AD229" s="456">
        <f t="shared" si="21"/>
        <v>35</v>
      </c>
      <c r="AE229" s="456">
        <f t="shared" si="21"/>
        <v>12</v>
      </c>
      <c r="AF229" s="456">
        <f t="shared" si="21"/>
        <v>2</v>
      </c>
      <c r="AG229" s="456">
        <f t="shared" si="21"/>
        <v>0</v>
      </c>
      <c r="AH229" s="456">
        <f t="shared" si="21"/>
        <v>0</v>
      </c>
      <c r="AI229" s="456">
        <f t="shared" si="21"/>
        <v>0</v>
      </c>
      <c r="AJ229" s="456">
        <f t="shared" si="21"/>
        <v>0</v>
      </c>
      <c r="AK229" s="507">
        <f t="shared" si="21"/>
        <v>0</v>
      </c>
    </row>
    <row r="230" spans="1:37" s="90" customFormat="1" ht="138.75" customHeight="1" x14ac:dyDescent="0.25">
      <c r="A230" s="448">
        <v>191</v>
      </c>
      <c r="B230" s="446" t="s">
        <v>514</v>
      </c>
      <c r="C230" s="458" t="s">
        <v>3874</v>
      </c>
      <c r="D230" s="448"/>
      <c r="E230" s="448">
        <v>20</v>
      </c>
      <c r="F230" s="448">
        <v>2</v>
      </c>
      <c r="G230" s="448">
        <v>1</v>
      </c>
      <c r="H230" s="448">
        <v>1</v>
      </c>
      <c r="I230" s="448"/>
      <c r="J230" s="448">
        <v>2</v>
      </c>
      <c r="K230" s="448"/>
      <c r="L230" s="448">
        <v>2</v>
      </c>
      <c r="M230" s="448">
        <v>2</v>
      </c>
      <c r="N230" s="448"/>
      <c r="O230" s="448"/>
      <c r="P230" s="448">
        <v>2</v>
      </c>
      <c r="Q230" s="448"/>
      <c r="R230" s="448"/>
      <c r="S230" s="448">
        <v>1</v>
      </c>
      <c r="T230" s="448">
        <v>1</v>
      </c>
      <c r="U230" s="448"/>
      <c r="V230" s="448"/>
      <c r="W230" s="448">
        <v>1</v>
      </c>
      <c r="X230" s="448"/>
      <c r="Y230" s="448"/>
      <c r="Z230" s="448">
        <v>1</v>
      </c>
      <c r="AA230" s="448"/>
      <c r="AB230" s="448">
        <v>1</v>
      </c>
      <c r="AC230" s="448">
        <v>10</v>
      </c>
      <c r="AD230" s="448">
        <v>10</v>
      </c>
      <c r="AE230" s="448">
        <v>5</v>
      </c>
      <c r="AF230" s="448">
        <v>2</v>
      </c>
      <c r="AG230" s="448"/>
      <c r="AH230" s="448"/>
      <c r="AI230" s="448"/>
      <c r="AJ230" s="448"/>
      <c r="AK230" s="508"/>
    </row>
    <row r="231" spans="1:37" s="90" customFormat="1" ht="68.25" customHeight="1" x14ac:dyDescent="0.25">
      <c r="A231" s="448">
        <v>192</v>
      </c>
      <c r="B231" s="446" t="s">
        <v>514</v>
      </c>
      <c r="C231" s="458" t="s">
        <v>3875</v>
      </c>
      <c r="D231" s="448"/>
      <c r="E231" s="448">
        <v>20</v>
      </c>
      <c r="F231" s="448">
        <v>1</v>
      </c>
      <c r="G231" s="448"/>
      <c r="H231" s="448">
        <v>2</v>
      </c>
      <c r="I231" s="448">
        <v>1</v>
      </c>
      <c r="J231" s="448">
        <v>1</v>
      </c>
      <c r="K231" s="448"/>
      <c r="L231" s="448">
        <v>1</v>
      </c>
      <c r="M231" s="448">
        <v>2</v>
      </c>
      <c r="N231" s="448"/>
      <c r="O231" s="448"/>
      <c r="P231" s="448"/>
      <c r="Q231" s="448"/>
      <c r="R231" s="448"/>
      <c r="S231" s="448"/>
      <c r="T231" s="448"/>
      <c r="U231" s="448"/>
      <c r="V231" s="448"/>
      <c r="W231" s="448">
        <v>2</v>
      </c>
      <c r="X231" s="448"/>
      <c r="Y231" s="448"/>
      <c r="Z231" s="448"/>
      <c r="AA231" s="448"/>
      <c r="AB231" s="448">
        <v>1</v>
      </c>
      <c r="AC231" s="448">
        <v>7</v>
      </c>
      <c r="AD231" s="448">
        <v>20</v>
      </c>
      <c r="AE231" s="448">
        <v>6</v>
      </c>
      <c r="AF231" s="448"/>
      <c r="AG231" s="448"/>
      <c r="AH231" s="448"/>
      <c r="AI231" s="448"/>
      <c r="AJ231" s="448"/>
      <c r="AK231" s="508"/>
    </row>
    <row r="232" spans="1:37" s="90" customFormat="1" ht="65.25" customHeight="1" x14ac:dyDescent="0.25">
      <c r="A232" s="448">
        <v>193</v>
      </c>
      <c r="B232" s="446" t="s">
        <v>471</v>
      </c>
      <c r="C232" s="458" t="s">
        <v>3876</v>
      </c>
      <c r="D232" s="448"/>
      <c r="E232" s="448">
        <v>5</v>
      </c>
      <c r="F232" s="448">
        <v>1</v>
      </c>
      <c r="G232" s="448"/>
      <c r="H232" s="448"/>
      <c r="I232" s="448"/>
      <c r="J232" s="448"/>
      <c r="K232" s="448"/>
      <c r="L232" s="448">
        <v>1</v>
      </c>
      <c r="M232" s="448">
        <v>2</v>
      </c>
      <c r="N232" s="448">
        <v>1</v>
      </c>
      <c r="O232" s="448"/>
      <c r="P232" s="448">
        <v>1</v>
      </c>
      <c r="Q232" s="448"/>
      <c r="R232" s="448"/>
      <c r="S232" s="448">
        <v>1</v>
      </c>
      <c r="T232" s="448"/>
      <c r="U232" s="448"/>
      <c r="V232" s="448"/>
      <c r="W232" s="448"/>
      <c r="X232" s="448"/>
      <c r="Y232" s="448">
        <v>1</v>
      </c>
      <c r="Z232" s="448"/>
      <c r="AA232" s="448"/>
      <c r="AB232" s="448">
        <v>1</v>
      </c>
      <c r="AC232" s="448">
        <v>5</v>
      </c>
      <c r="AD232" s="448">
        <v>5</v>
      </c>
      <c r="AE232" s="448">
        <v>1</v>
      </c>
      <c r="AF232" s="448"/>
      <c r="AG232" s="448"/>
      <c r="AH232" s="448"/>
      <c r="AI232" s="448"/>
      <c r="AJ232" s="448"/>
      <c r="AK232" s="508"/>
    </row>
    <row r="233" spans="1:37" s="90" customFormat="1" ht="45.75" customHeight="1" x14ac:dyDescent="0.25">
      <c r="A233" s="448">
        <v>194</v>
      </c>
      <c r="B233" s="446" t="s">
        <v>3576</v>
      </c>
      <c r="C233" s="458" t="s">
        <v>3879</v>
      </c>
      <c r="D233" s="448"/>
      <c r="E233" s="448">
        <v>5</v>
      </c>
      <c r="F233" s="448">
        <v>1</v>
      </c>
      <c r="G233" s="448"/>
      <c r="H233" s="448"/>
      <c r="I233" s="448">
        <v>1</v>
      </c>
      <c r="J233" s="448">
        <v>1</v>
      </c>
      <c r="K233" s="448"/>
      <c r="L233" s="448">
        <v>1</v>
      </c>
      <c r="M233" s="448">
        <v>2</v>
      </c>
      <c r="N233" s="448"/>
      <c r="O233" s="448"/>
      <c r="P233" s="448">
        <v>1</v>
      </c>
      <c r="Q233" s="448"/>
      <c r="R233" s="448"/>
      <c r="S233" s="448"/>
      <c r="T233" s="448"/>
      <c r="U233" s="448"/>
      <c r="V233" s="448"/>
      <c r="W233" s="448"/>
      <c r="X233" s="448"/>
      <c r="Y233" s="448">
        <v>1</v>
      </c>
      <c r="Z233" s="448"/>
      <c r="AA233" s="448"/>
      <c r="AB233" s="448">
        <v>1</v>
      </c>
      <c r="AC233" s="448">
        <v>5</v>
      </c>
      <c r="AD233" s="448">
        <v>5</v>
      </c>
      <c r="AE233" s="448">
        <v>10</v>
      </c>
      <c r="AF233" s="448">
        <v>4</v>
      </c>
      <c r="AG233" s="448"/>
      <c r="AH233" s="448"/>
      <c r="AI233" s="448"/>
      <c r="AJ233" s="448"/>
      <c r="AK233" s="508"/>
    </row>
    <row r="234" spans="1:37" s="90" customFormat="1" ht="69.75" x14ac:dyDescent="0.25">
      <c r="A234" s="448">
        <v>195</v>
      </c>
      <c r="B234" s="446" t="s">
        <v>2709</v>
      </c>
      <c r="C234" s="458" t="s">
        <v>3877</v>
      </c>
      <c r="D234" s="448"/>
      <c r="E234" s="448">
        <v>10</v>
      </c>
      <c r="F234" s="448">
        <v>1</v>
      </c>
      <c r="G234" s="448"/>
      <c r="H234" s="448"/>
      <c r="I234" s="448"/>
      <c r="J234" s="448">
        <v>1</v>
      </c>
      <c r="K234" s="448"/>
      <c r="L234" s="448">
        <v>1</v>
      </c>
      <c r="M234" s="448">
        <v>1</v>
      </c>
      <c r="N234" s="448">
        <v>1</v>
      </c>
      <c r="O234" s="448"/>
      <c r="P234" s="448">
        <v>1</v>
      </c>
      <c r="Q234" s="448"/>
      <c r="R234" s="448"/>
      <c r="S234" s="448">
        <v>1</v>
      </c>
      <c r="T234" s="448"/>
      <c r="U234" s="448"/>
      <c r="V234" s="448"/>
      <c r="W234" s="448"/>
      <c r="X234" s="448"/>
      <c r="Y234" s="448">
        <v>1</v>
      </c>
      <c r="Z234" s="448"/>
      <c r="AA234" s="448"/>
      <c r="AB234" s="448">
        <v>1</v>
      </c>
      <c r="AC234" s="448">
        <v>10</v>
      </c>
      <c r="AD234" s="448">
        <v>10</v>
      </c>
      <c r="AE234" s="448">
        <v>5</v>
      </c>
      <c r="AF234" s="448">
        <v>1</v>
      </c>
      <c r="AG234" s="448"/>
      <c r="AH234" s="448"/>
      <c r="AI234" s="448"/>
      <c r="AJ234" s="448"/>
      <c r="AK234" s="508"/>
    </row>
    <row r="235" spans="1:37" s="90" customFormat="1" ht="116.25" x14ac:dyDescent="0.25">
      <c r="A235" s="448">
        <v>196</v>
      </c>
      <c r="B235" s="446" t="s">
        <v>4708</v>
      </c>
      <c r="C235" s="458" t="s">
        <v>3878</v>
      </c>
      <c r="D235" s="448"/>
      <c r="E235" s="448">
        <v>10</v>
      </c>
      <c r="F235" s="448">
        <v>1</v>
      </c>
      <c r="G235" s="448">
        <v>1</v>
      </c>
      <c r="H235" s="448"/>
      <c r="I235" s="448"/>
      <c r="J235" s="448">
        <v>1</v>
      </c>
      <c r="K235" s="448"/>
      <c r="L235" s="448">
        <v>1</v>
      </c>
      <c r="M235" s="448">
        <v>1</v>
      </c>
      <c r="N235" s="448">
        <v>1</v>
      </c>
      <c r="O235" s="448"/>
      <c r="P235" s="448">
        <v>5</v>
      </c>
      <c r="Q235" s="448"/>
      <c r="R235" s="448"/>
      <c r="S235" s="448">
        <v>1</v>
      </c>
      <c r="T235" s="448"/>
      <c r="U235" s="448"/>
      <c r="V235" s="448"/>
      <c r="W235" s="448"/>
      <c r="X235" s="448"/>
      <c r="Y235" s="448"/>
      <c r="Z235" s="448"/>
      <c r="AA235" s="448"/>
      <c r="AB235" s="448">
        <v>1</v>
      </c>
      <c r="AC235" s="448">
        <v>7</v>
      </c>
      <c r="AD235" s="448">
        <v>3</v>
      </c>
      <c r="AE235" s="448">
        <v>3</v>
      </c>
      <c r="AF235" s="448"/>
      <c r="AG235" s="448"/>
      <c r="AH235" s="448"/>
      <c r="AI235" s="448"/>
      <c r="AJ235" s="448"/>
      <c r="AK235" s="508"/>
    </row>
    <row r="236" spans="1:37" s="90" customFormat="1" ht="310.5" customHeight="1" x14ac:dyDescent="0.25">
      <c r="A236" s="448">
        <v>197</v>
      </c>
      <c r="B236" s="446" t="s">
        <v>3577</v>
      </c>
      <c r="C236" s="458" t="s">
        <v>4075</v>
      </c>
      <c r="D236" s="448"/>
      <c r="E236" s="448">
        <v>40</v>
      </c>
      <c r="F236" s="448">
        <v>1</v>
      </c>
      <c r="G236" s="448"/>
      <c r="H236" s="448"/>
      <c r="I236" s="448">
        <v>1</v>
      </c>
      <c r="J236" s="448">
        <v>2</v>
      </c>
      <c r="K236" s="448"/>
      <c r="L236" s="448">
        <v>3</v>
      </c>
      <c r="M236" s="448">
        <v>4</v>
      </c>
      <c r="N236" s="448">
        <v>5</v>
      </c>
      <c r="O236" s="448"/>
      <c r="P236" s="448">
        <v>5</v>
      </c>
      <c r="Q236" s="448"/>
      <c r="R236" s="448"/>
      <c r="S236" s="448">
        <v>2</v>
      </c>
      <c r="T236" s="448"/>
      <c r="U236" s="448">
        <v>1</v>
      </c>
      <c r="V236" s="448"/>
      <c r="W236" s="448"/>
      <c r="X236" s="448"/>
      <c r="Y236" s="448">
        <v>1</v>
      </c>
      <c r="Z236" s="448">
        <v>2</v>
      </c>
      <c r="AA236" s="448"/>
      <c r="AB236" s="448">
        <v>2</v>
      </c>
      <c r="AC236" s="448">
        <v>40</v>
      </c>
      <c r="AD236" s="448">
        <v>30</v>
      </c>
      <c r="AE236" s="448">
        <v>5</v>
      </c>
      <c r="AF236" s="448"/>
      <c r="AG236" s="448"/>
      <c r="AH236" s="448"/>
      <c r="AI236" s="448"/>
      <c r="AJ236" s="448"/>
      <c r="AK236" s="508"/>
    </row>
    <row r="237" spans="1:37" s="90" customFormat="1" ht="69.75" x14ac:dyDescent="0.25">
      <c r="A237" s="448">
        <v>198</v>
      </c>
      <c r="B237" s="446" t="s">
        <v>3578</v>
      </c>
      <c r="C237" s="458" t="s">
        <v>3880</v>
      </c>
      <c r="D237" s="448"/>
      <c r="E237" s="448">
        <v>10</v>
      </c>
      <c r="F237" s="448">
        <v>1</v>
      </c>
      <c r="G237" s="448"/>
      <c r="H237" s="448">
        <v>4</v>
      </c>
      <c r="I237" s="448">
        <v>1</v>
      </c>
      <c r="J237" s="448">
        <v>1</v>
      </c>
      <c r="K237" s="448"/>
      <c r="L237" s="448"/>
      <c r="M237" s="448">
        <v>4</v>
      </c>
      <c r="N237" s="448"/>
      <c r="O237" s="448"/>
      <c r="P237" s="448"/>
      <c r="Q237" s="448"/>
      <c r="R237" s="448"/>
      <c r="S237" s="448"/>
      <c r="T237" s="448"/>
      <c r="U237" s="448"/>
      <c r="V237" s="448"/>
      <c r="W237" s="448"/>
      <c r="X237" s="448"/>
      <c r="Y237" s="448">
        <v>1</v>
      </c>
      <c r="Z237" s="448"/>
      <c r="AA237" s="448"/>
      <c r="AB237" s="448">
        <v>1</v>
      </c>
      <c r="AC237" s="448">
        <v>5</v>
      </c>
      <c r="AD237" s="448">
        <v>5</v>
      </c>
      <c r="AE237" s="448">
        <v>1</v>
      </c>
      <c r="AF237" s="448"/>
      <c r="AG237" s="448"/>
      <c r="AH237" s="448"/>
      <c r="AI237" s="448"/>
      <c r="AJ237" s="448"/>
      <c r="AK237" s="508"/>
    </row>
    <row r="238" spans="1:37" s="90" customFormat="1" ht="69.75" x14ac:dyDescent="0.25">
      <c r="A238" s="448">
        <v>199</v>
      </c>
      <c r="B238" s="446" t="s">
        <v>4709</v>
      </c>
      <c r="C238" s="458" t="s">
        <v>3881</v>
      </c>
      <c r="D238" s="448"/>
      <c r="E238" s="448">
        <v>7</v>
      </c>
      <c r="F238" s="448">
        <v>1</v>
      </c>
      <c r="G238" s="448"/>
      <c r="H238" s="448">
        <v>1</v>
      </c>
      <c r="I238" s="448">
        <v>1</v>
      </c>
      <c r="J238" s="448">
        <v>1</v>
      </c>
      <c r="K238" s="448"/>
      <c r="L238" s="448">
        <v>1</v>
      </c>
      <c r="M238" s="448">
        <v>2</v>
      </c>
      <c r="N238" s="448"/>
      <c r="O238" s="448"/>
      <c r="P238" s="448"/>
      <c r="Q238" s="448"/>
      <c r="R238" s="448"/>
      <c r="S238" s="448"/>
      <c r="T238" s="448"/>
      <c r="U238" s="448"/>
      <c r="V238" s="448"/>
      <c r="W238" s="448"/>
      <c r="X238" s="448"/>
      <c r="Y238" s="448">
        <v>1</v>
      </c>
      <c r="Z238" s="448"/>
      <c r="AA238" s="448"/>
      <c r="AB238" s="448">
        <v>1</v>
      </c>
      <c r="AC238" s="448">
        <v>10</v>
      </c>
      <c r="AD238" s="448">
        <v>30</v>
      </c>
      <c r="AE238" s="448">
        <v>10</v>
      </c>
      <c r="AF238" s="448"/>
      <c r="AG238" s="448"/>
      <c r="AH238" s="448"/>
      <c r="AI238" s="448"/>
      <c r="AJ238" s="448"/>
      <c r="AK238" s="508"/>
    </row>
    <row r="239" spans="1:37" s="92" customFormat="1" ht="22.5" x14ac:dyDescent="0.25">
      <c r="A239" s="918"/>
      <c r="B239" s="918"/>
      <c r="C239" s="457" t="s">
        <v>97</v>
      </c>
      <c r="D239" s="456"/>
      <c r="E239" s="456">
        <f>SUM(E230:E238)</f>
        <v>127</v>
      </c>
      <c r="F239" s="456">
        <f t="shared" ref="F239:AK239" si="22">SUM(F230:F238)</f>
        <v>10</v>
      </c>
      <c r="G239" s="456">
        <f t="shared" si="22"/>
        <v>2</v>
      </c>
      <c r="H239" s="456">
        <f t="shared" si="22"/>
        <v>8</v>
      </c>
      <c r="I239" s="456">
        <f t="shared" si="22"/>
        <v>5</v>
      </c>
      <c r="J239" s="456">
        <f t="shared" si="22"/>
        <v>10</v>
      </c>
      <c r="K239" s="456">
        <f t="shared" si="22"/>
        <v>0</v>
      </c>
      <c r="L239" s="456">
        <f t="shared" si="22"/>
        <v>11</v>
      </c>
      <c r="M239" s="456">
        <f t="shared" si="22"/>
        <v>20</v>
      </c>
      <c r="N239" s="456">
        <f t="shared" si="22"/>
        <v>8</v>
      </c>
      <c r="O239" s="456">
        <f t="shared" si="22"/>
        <v>0</v>
      </c>
      <c r="P239" s="456">
        <f t="shared" si="22"/>
        <v>15</v>
      </c>
      <c r="Q239" s="456">
        <f t="shared" si="22"/>
        <v>0</v>
      </c>
      <c r="R239" s="456">
        <f t="shared" si="22"/>
        <v>0</v>
      </c>
      <c r="S239" s="456">
        <f t="shared" si="22"/>
        <v>6</v>
      </c>
      <c r="T239" s="456">
        <f t="shared" si="22"/>
        <v>1</v>
      </c>
      <c r="U239" s="456">
        <f t="shared" si="22"/>
        <v>1</v>
      </c>
      <c r="V239" s="456">
        <f t="shared" si="22"/>
        <v>0</v>
      </c>
      <c r="W239" s="456">
        <f t="shared" si="22"/>
        <v>3</v>
      </c>
      <c r="X239" s="456">
        <f t="shared" si="22"/>
        <v>0</v>
      </c>
      <c r="Y239" s="456">
        <f t="shared" si="22"/>
        <v>6</v>
      </c>
      <c r="Z239" s="456">
        <f t="shared" si="22"/>
        <v>3</v>
      </c>
      <c r="AA239" s="456">
        <f t="shared" si="22"/>
        <v>0</v>
      </c>
      <c r="AB239" s="456">
        <f t="shared" si="22"/>
        <v>10</v>
      </c>
      <c r="AC239" s="456">
        <f t="shared" si="22"/>
        <v>99</v>
      </c>
      <c r="AD239" s="456">
        <f t="shared" si="22"/>
        <v>118</v>
      </c>
      <c r="AE239" s="456">
        <f t="shared" si="22"/>
        <v>46</v>
      </c>
      <c r="AF239" s="456">
        <f t="shared" si="22"/>
        <v>7</v>
      </c>
      <c r="AG239" s="456">
        <f t="shared" si="22"/>
        <v>0</v>
      </c>
      <c r="AH239" s="456">
        <f t="shared" si="22"/>
        <v>0</v>
      </c>
      <c r="AI239" s="456">
        <f t="shared" si="22"/>
        <v>0</v>
      </c>
      <c r="AJ239" s="456">
        <f t="shared" si="22"/>
        <v>0</v>
      </c>
      <c r="AK239" s="507">
        <f t="shared" si="22"/>
        <v>0</v>
      </c>
    </row>
    <row r="240" spans="1:37" s="239" customFormat="1" ht="23.25" x14ac:dyDescent="0.25">
      <c r="A240" s="919"/>
      <c r="B240" s="919"/>
      <c r="C240" s="458" t="s">
        <v>3978</v>
      </c>
      <c r="D240" s="448">
        <v>2</v>
      </c>
      <c r="E240" s="448">
        <v>50</v>
      </c>
      <c r="F240" s="448">
        <v>4</v>
      </c>
      <c r="G240" s="448">
        <v>0</v>
      </c>
      <c r="H240" s="448">
        <v>0</v>
      </c>
      <c r="I240" s="448">
        <v>3</v>
      </c>
      <c r="J240" s="448">
        <v>0</v>
      </c>
      <c r="K240" s="448">
        <v>0</v>
      </c>
      <c r="L240" s="448">
        <v>4</v>
      </c>
      <c r="M240" s="448">
        <v>0</v>
      </c>
      <c r="N240" s="448">
        <v>0</v>
      </c>
      <c r="O240" s="448">
        <v>0</v>
      </c>
      <c r="P240" s="448">
        <v>0</v>
      </c>
      <c r="Q240" s="448">
        <v>0</v>
      </c>
      <c r="R240" s="448">
        <v>0</v>
      </c>
      <c r="S240" s="448">
        <v>2</v>
      </c>
      <c r="T240" s="448">
        <v>0</v>
      </c>
      <c r="U240" s="448">
        <v>0</v>
      </c>
      <c r="V240" s="448">
        <v>0</v>
      </c>
      <c r="W240" s="448">
        <v>0</v>
      </c>
      <c r="X240" s="448">
        <v>0</v>
      </c>
      <c r="Y240" s="448">
        <v>0</v>
      </c>
      <c r="Z240" s="448">
        <v>0</v>
      </c>
      <c r="AA240" s="448">
        <v>10</v>
      </c>
      <c r="AB240" s="448">
        <v>10</v>
      </c>
      <c r="AC240" s="448">
        <v>10</v>
      </c>
      <c r="AD240" s="448">
        <v>17</v>
      </c>
      <c r="AE240" s="448">
        <v>0</v>
      </c>
      <c r="AF240" s="448">
        <v>0</v>
      </c>
      <c r="AG240" s="448">
        <v>0</v>
      </c>
      <c r="AH240" s="448">
        <v>0</v>
      </c>
      <c r="AI240" s="448">
        <v>0</v>
      </c>
      <c r="AJ240" s="448">
        <v>0</v>
      </c>
      <c r="AK240" s="508"/>
    </row>
    <row r="241" spans="1:37" s="92" customFormat="1" ht="22.5" x14ac:dyDescent="0.25">
      <c r="A241" s="920"/>
      <c r="B241" s="920"/>
      <c r="C241" s="457" t="s">
        <v>542</v>
      </c>
      <c r="D241" s="456">
        <f>D240+D239</f>
        <v>2</v>
      </c>
      <c r="E241" s="456">
        <f t="shared" ref="E241:AK241" si="23">E240+E239</f>
        <v>177</v>
      </c>
      <c r="F241" s="456">
        <f t="shared" si="23"/>
        <v>14</v>
      </c>
      <c r="G241" s="456">
        <f t="shared" si="23"/>
        <v>2</v>
      </c>
      <c r="H241" s="456">
        <f t="shared" si="23"/>
        <v>8</v>
      </c>
      <c r="I241" s="456">
        <f t="shared" si="23"/>
        <v>8</v>
      </c>
      <c r="J241" s="456">
        <f t="shared" si="23"/>
        <v>10</v>
      </c>
      <c r="K241" s="456">
        <f t="shared" si="23"/>
        <v>0</v>
      </c>
      <c r="L241" s="456">
        <f t="shared" si="23"/>
        <v>15</v>
      </c>
      <c r="M241" s="456">
        <f t="shared" si="23"/>
        <v>20</v>
      </c>
      <c r="N241" s="456">
        <f t="shared" si="23"/>
        <v>8</v>
      </c>
      <c r="O241" s="456">
        <f t="shared" si="23"/>
        <v>0</v>
      </c>
      <c r="P241" s="456">
        <f t="shared" si="23"/>
        <v>15</v>
      </c>
      <c r="Q241" s="456">
        <f t="shared" si="23"/>
        <v>0</v>
      </c>
      <c r="R241" s="456">
        <f t="shared" si="23"/>
        <v>0</v>
      </c>
      <c r="S241" s="456">
        <f t="shared" si="23"/>
        <v>8</v>
      </c>
      <c r="T241" s="456">
        <f t="shared" si="23"/>
        <v>1</v>
      </c>
      <c r="U241" s="456">
        <f t="shared" si="23"/>
        <v>1</v>
      </c>
      <c r="V241" s="456">
        <f t="shared" si="23"/>
        <v>0</v>
      </c>
      <c r="W241" s="456">
        <f t="shared" si="23"/>
        <v>3</v>
      </c>
      <c r="X241" s="456">
        <f t="shared" si="23"/>
        <v>0</v>
      </c>
      <c r="Y241" s="456">
        <f t="shared" si="23"/>
        <v>6</v>
      </c>
      <c r="Z241" s="456">
        <f t="shared" si="23"/>
        <v>3</v>
      </c>
      <c r="AA241" s="456">
        <f t="shared" si="23"/>
        <v>10</v>
      </c>
      <c r="AB241" s="456">
        <f t="shared" si="23"/>
        <v>20</v>
      </c>
      <c r="AC241" s="456">
        <f t="shared" si="23"/>
        <v>109</v>
      </c>
      <c r="AD241" s="456">
        <f t="shared" si="23"/>
        <v>135</v>
      </c>
      <c r="AE241" s="456">
        <f t="shared" si="23"/>
        <v>46</v>
      </c>
      <c r="AF241" s="456">
        <f t="shared" si="23"/>
        <v>7</v>
      </c>
      <c r="AG241" s="456">
        <f t="shared" si="23"/>
        <v>0</v>
      </c>
      <c r="AH241" s="456">
        <f t="shared" si="23"/>
        <v>0</v>
      </c>
      <c r="AI241" s="456">
        <f t="shared" si="23"/>
        <v>0</v>
      </c>
      <c r="AJ241" s="456">
        <f t="shared" si="23"/>
        <v>0</v>
      </c>
      <c r="AK241" s="507">
        <f t="shared" si="23"/>
        <v>0</v>
      </c>
    </row>
    <row r="242" spans="1:37" s="90" customFormat="1" ht="46.5" x14ac:dyDescent="0.25">
      <c r="A242" s="448">
        <v>200</v>
      </c>
      <c r="B242" s="446" t="s">
        <v>4076</v>
      </c>
      <c r="C242" s="458" t="s">
        <v>3882</v>
      </c>
      <c r="D242" s="448"/>
      <c r="E242" s="448">
        <v>5</v>
      </c>
      <c r="F242" s="448">
        <v>1</v>
      </c>
      <c r="G242" s="448"/>
      <c r="H242" s="448"/>
      <c r="I242" s="448">
        <v>1</v>
      </c>
      <c r="J242" s="448">
        <v>1</v>
      </c>
      <c r="K242" s="448"/>
      <c r="L242" s="448">
        <v>1</v>
      </c>
      <c r="M242" s="448">
        <v>2</v>
      </c>
      <c r="N242" s="448">
        <v>1</v>
      </c>
      <c r="O242" s="448"/>
      <c r="P242" s="448">
        <v>5</v>
      </c>
      <c r="Q242" s="448"/>
      <c r="R242" s="448"/>
      <c r="S242" s="448">
        <v>1</v>
      </c>
      <c r="T242" s="448">
        <v>1</v>
      </c>
      <c r="U242" s="448"/>
      <c r="V242" s="448"/>
      <c r="W242" s="448"/>
      <c r="X242" s="448">
        <v>1</v>
      </c>
      <c r="Y242" s="448"/>
      <c r="Z242" s="448">
        <v>1</v>
      </c>
      <c r="AA242" s="448"/>
      <c r="AB242" s="448">
        <v>1</v>
      </c>
      <c r="AC242" s="448">
        <v>5</v>
      </c>
      <c r="AD242" s="448">
        <v>5</v>
      </c>
      <c r="AE242" s="448">
        <v>1</v>
      </c>
      <c r="AF242" s="448">
        <v>2</v>
      </c>
      <c r="AG242" s="448"/>
      <c r="AH242" s="448"/>
      <c r="AI242" s="448"/>
      <c r="AJ242" s="448"/>
      <c r="AK242" s="508"/>
    </row>
    <row r="243" spans="1:37" s="90" customFormat="1" ht="162.75" x14ac:dyDescent="0.25">
      <c r="A243" s="448">
        <v>201</v>
      </c>
      <c r="B243" s="446" t="s">
        <v>4077</v>
      </c>
      <c r="C243" s="458" t="s">
        <v>4078</v>
      </c>
      <c r="D243" s="448"/>
      <c r="E243" s="448">
        <v>10</v>
      </c>
      <c r="F243" s="448">
        <v>1</v>
      </c>
      <c r="G243" s="448"/>
      <c r="H243" s="448"/>
      <c r="I243" s="448">
        <v>2</v>
      </c>
      <c r="J243" s="448">
        <v>1</v>
      </c>
      <c r="K243" s="448">
        <v>1</v>
      </c>
      <c r="L243" s="448">
        <v>1</v>
      </c>
      <c r="M243" s="448">
        <v>9</v>
      </c>
      <c r="N243" s="448">
        <v>1</v>
      </c>
      <c r="O243" s="448"/>
      <c r="P243" s="448">
        <v>5</v>
      </c>
      <c r="Q243" s="448"/>
      <c r="R243" s="448"/>
      <c r="S243" s="448">
        <v>3</v>
      </c>
      <c r="T243" s="448">
        <v>1</v>
      </c>
      <c r="U243" s="448"/>
      <c r="V243" s="448"/>
      <c r="W243" s="448"/>
      <c r="X243" s="448">
        <v>2</v>
      </c>
      <c r="Y243" s="448">
        <v>2</v>
      </c>
      <c r="Z243" s="448">
        <v>1</v>
      </c>
      <c r="AA243" s="448"/>
      <c r="AB243" s="448">
        <v>1</v>
      </c>
      <c r="AC243" s="448">
        <v>11</v>
      </c>
      <c r="AD243" s="448">
        <v>30</v>
      </c>
      <c r="AE243" s="448">
        <v>10</v>
      </c>
      <c r="AF243" s="448">
        <v>2</v>
      </c>
      <c r="AG243" s="448"/>
      <c r="AH243" s="448"/>
      <c r="AI243" s="448"/>
      <c r="AJ243" s="448"/>
      <c r="AK243" s="508"/>
    </row>
    <row r="244" spans="1:37" s="90" customFormat="1" ht="171.75" customHeight="1" x14ac:dyDescent="0.25">
      <c r="A244" s="448">
        <v>202</v>
      </c>
      <c r="B244" s="446" t="s">
        <v>3579</v>
      </c>
      <c r="C244" s="458" t="s">
        <v>4079</v>
      </c>
      <c r="D244" s="448"/>
      <c r="E244" s="448">
        <v>8</v>
      </c>
      <c r="F244" s="448">
        <v>1</v>
      </c>
      <c r="G244" s="448"/>
      <c r="H244" s="448"/>
      <c r="I244" s="448">
        <v>1</v>
      </c>
      <c r="J244" s="448">
        <v>1</v>
      </c>
      <c r="K244" s="448">
        <v>1</v>
      </c>
      <c r="L244" s="448">
        <v>1</v>
      </c>
      <c r="M244" s="448">
        <v>2</v>
      </c>
      <c r="N244" s="448">
        <v>1</v>
      </c>
      <c r="O244" s="448"/>
      <c r="P244" s="448">
        <v>5</v>
      </c>
      <c r="Q244" s="448"/>
      <c r="R244" s="448"/>
      <c r="S244" s="448">
        <v>1</v>
      </c>
      <c r="T244" s="448"/>
      <c r="U244" s="448"/>
      <c r="V244" s="448"/>
      <c r="W244" s="448"/>
      <c r="X244" s="448">
        <v>1</v>
      </c>
      <c r="Y244" s="448"/>
      <c r="Z244" s="448">
        <v>1</v>
      </c>
      <c r="AA244" s="448"/>
      <c r="AB244" s="448">
        <v>1</v>
      </c>
      <c r="AC244" s="448">
        <v>10</v>
      </c>
      <c r="AD244" s="448">
        <v>30</v>
      </c>
      <c r="AE244" s="448">
        <v>10</v>
      </c>
      <c r="AF244" s="448">
        <v>4</v>
      </c>
      <c r="AG244" s="448"/>
      <c r="AH244" s="448"/>
      <c r="AI244" s="448"/>
      <c r="AJ244" s="448"/>
      <c r="AK244" s="508"/>
    </row>
    <row r="245" spans="1:37" s="90" customFormat="1" ht="69.75" x14ac:dyDescent="0.25">
      <c r="A245" s="448">
        <v>203</v>
      </c>
      <c r="B245" s="446" t="s">
        <v>4080</v>
      </c>
      <c r="C245" s="458" t="s">
        <v>3883</v>
      </c>
      <c r="D245" s="448"/>
      <c r="E245" s="448">
        <v>5</v>
      </c>
      <c r="F245" s="448">
        <v>1</v>
      </c>
      <c r="G245" s="448"/>
      <c r="H245" s="448"/>
      <c r="I245" s="448">
        <v>1</v>
      </c>
      <c r="J245" s="448"/>
      <c r="K245" s="448"/>
      <c r="L245" s="448">
        <v>1</v>
      </c>
      <c r="M245" s="448">
        <v>2</v>
      </c>
      <c r="N245" s="448">
        <v>1</v>
      </c>
      <c r="O245" s="448"/>
      <c r="P245" s="448">
        <v>5</v>
      </c>
      <c r="Q245" s="448"/>
      <c r="R245" s="448"/>
      <c r="S245" s="448">
        <v>1</v>
      </c>
      <c r="T245" s="448">
        <v>1</v>
      </c>
      <c r="U245" s="448"/>
      <c r="V245" s="448"/>
      <c r="W245" s="448"/>
      <c r="X245" s="448">
        <v>1</v>
      </c>
      <c r="Y245" s="448"/>
      <c r="Z245" s="448">
        <v>2</v>
      </c>
      <c r="AA245" s="448"/>
      <c r="AB245" s="448">
        <v>1</v>
      </c>
      <c r="AC245" s="448">
        <v>5</v>
      </c>
      <c r="AD245" s="448">
        <v>5</v>
      </c>
      <c r="AE245" s="448">
        <v>1</v>
      </c>
      <c r="AF245" s="448">
        <v>2</v>
      </c>
      <c r="AG245" s="448"/>
      <c r="AH245" s="448"/>
      <c r="AI245" s="448"/>
      <c r="AJ245" s="448"/>
      <c r="AK245" s="508"/>
    </row>
    <row r="246" spans="1:37" s="90" customFormat="1" ht="46.5" x14ac:dyDescent="0.25">
      <c r="A246" s="448">
        <v>204</v>
      </c>
      <c r="B246" s="446" t="s">
        <v>4091</v>
      </c>
      <c r="C246" s="458" t="s">
        <v>3812</v>
      </c>
      <c r="D246" s="448"/>
      <c r="E246" s="448">
        <v>5</v>
      </c>
      <c r="F246" s="448">
        <v>1</v>
      </c>
      <c r="G246" s="448"/>
      <c r="H246" s="448"/>
      <c r="I246" s="448">
        <v>1</v>
      </c>
      <c r="J246" s="448">
        <v>1</v>
      </c>
      <c r="K246" s="448"/>
      <c r="L246" s="448">
        <v>1</v>
      </c>
      <c r="M246" s="448">
        <v>1</v>
      </c>
      <c r="N246" s="448">
        <v>1</v>
      </c>
      <c r="O246" s="448"/>
      <c r="P246" s="448">
        <v>5</v>
      </c>
      <c r="Q246" s="448"/>
      <c r="R246" s="448"/>
      <c r="S246" s="448">
        <v>1</v>
      </c>
      <c r="T246" s="448"/>
      <c r="U246" s="448"/>
      <c r="V246" s="448"/>
      <c r="W246" s="448"/>
      <c r="X246" s="448">
        <v>1</v>
      </c>
      <c r="Y246" s="448"/>
      <c r="Z246" s="448">
        <v>1</v>
      </c>
      <c r="AA246" s="448"/>
      <c r="AB246" s="448">
        <v>1</v>
      </c>
      <c r="AC246" s="448">
        <v>5</v>
      </c>
      <c r="AD246" s="448">
        <v>5</v>
      </c>
      <c r="AE246" s="448">
        <v>1</v>
      </c>
      <c r="AF246" s="448">
        <v>2</v>
      </c>
      <c r="AG246" s="448"/>
      <c r="AH246" s="448"/>
      <c r="AI246" s="448"/>
      <c r="AJ246" s="448"/>
      <c r="AK246" s="508"/>
    </row>
    <row r="247" spans="1:37" s="239" customFormat="1" ht="46.5" x14ac:dyDescent="0.25">
      <c r="A247" s="448">
        <v>205</v>
      </c>
      <c r="B247" s="446" t="s">
        <v>5470</v>
      </c>
      <c r="C247" s="458" t="s">
        <v>5471</v>
      </c>
      <c r="D247" s="448"/>
      <c r="E247" s="448">
        <v>5</v>
      </c>
      <c r="F247" s="448">
        <v>1</v>
      </c>
      <c r="G247" s="448"/>
      <c r="H247" s="448"/>
      <c r="I247" s="448">
        <v>1</v>
      </c>
      <c r="J247" s="448">
        <v>1</v>
      </c>
      <c r="K247" s="448"/>
      <c r="L247" s="448">
        <v>1</v>
      </c>
      <c r="M247" s="448">
        <v>1</v>
      </c>
      <c r="N247" s="448">
        <v>1</v>
      </c>
      <c r="O247" s="448"/>
      <c r="P247" s="448">
        <v>5</v>
      </c>
      <c r="Q247" s="448"/>
      <c r="R247" s="448"/>
      <c r="S247" s="448">
        <v>1</v>
      </c>
      <c r="T247" s="448"/>
      <c r="U247" s="448"/>
      <c r="V247" s="448"/>
      <c r="W247" s="448"/>
      <c r="X247" s="448">
        <v>1</v>
      </c>
      <c r="Y247" s="448"/>
      <c r="Z247" s="448">
        <v>1</v>
      </c>
      <c r="AA247" s="448"/>
      <c r="AB247" s="448">
        <v>1</v>
      </c>
      <c r="AC247" s="448">
        <v>5</v>
      </c>
      <c r="AD247" s="448">
        <v>5</v>
      </c>
      <c r="AE247" s="448">
        <v>1</v>
      </c>
      <c r="AF247" s="448">
        <v>2</v>
      </c>
      <c r="AG247" s="448"/>
      <c r="AH247" s="448"/>
      <c r="AI247" s="448"/>
      <c r="AJ247" s="448"/>
      <c r="AK247" s="508"/>
    </row>
    <row r="248" spans="1:37" s="90" customFormat="1" ht="46.5" x14ac:dyDescent="0.25">
      <c r="A248" s="448">
        <v>206</v>
      </c>
      <c r="B248" s="446" t="s">
        <v>4081</v>
      </c>
      <c r="C248" s="458" t="s">
        <v>4082</v>
      </c>
      <c r="D248" s="448"/>
      <c r="E248" s="448">
        <v>5</v>
      </c>
      <c r="F248" s="448">
        <v>1</v>
      </c>
      <c r="G248" s="448"/>
      <c r="H248" s="448"/>
      <c r="I248" s="448">
        <v>1</v>
      </c>
      <c r="J248" s="448">
        <v>1</v>
      </c>
      <c r="K248" s="448"/>
      <c r="L248" s="448">
        <v>1</v>
      </c>
      <c r="M248" s="448">
        <v>2</v>
      </c>
      <c r="N248" s="448">
        <v>1</v>
      </c>
      <c r="O248" s="448"/>
      <c r="P248" s="448">
        <v>5</v>
      </c>
      <c r="Q248" s="448"/>
      <c r="R248" s="448"/>
      <c r="S248" s="448">
        <v>1</v>
      </c>
      <c r="T248" s="448"/>
      <c r="U248" s="448"/>
      <c r="V248" s="448"/>
      <c r="W248" s="448"/>
      <c r="X248" s="448"/>
      <c r="Y248" s="448"/>
      <c r="Z248" s="448">
        <v>1</v>
      </c>
      <c r="AA248" s="448"/>
      <c r="AB248" s="448">
        <v>1</v>
      </c>
      <c r="AC248" s="448">
        <v>6</v>
      </c>
      <c r="AD248" s="448">
        <v>10</v>
      </c>
      <c r="AE248" s="448">
        <v>6</v>
      </c>
      <c r="AF248" s="448">
        <v>2</v>
      </c>
      <c r="AG248" s="448"/>
      <c r="AH248" s="448"/>
      <c r="AI248" s="448"/>
      <c r="AJ248" s="448"/>
      <c r="AK248" s="508"/>
    </row>
    <row r="249" spans="1:37" s="90" customFormat="1" ht="69.75" x14ac:dyDescent="0.25">
      <c r="A249" s="448">
        <v>207</v>
      </c>
      <c r="B249" s="446" t="s">
        <v>3580</v>
      </c>
      <c r="C249" s="458" t="s">
        <v>4083</v>
      </c>
      <c r="D249" s="448"/>
      <c r="E249" s="448">
        <v>5</v>
      </c>
      <c r="F249" s="448">
        <v>1</v>
      </c>
      <c r="G249" s="448"/>
      <c r="H249" s="448"/>
      <c r="I249" s="448">
        <v>1</v>
      </c>
      <c r="J249" s="448">
        <v>1</v>
      </c>
      <c r="K249" s="448">
        <v>1</v>
      </c>
      <c r="L249" s="448">
        <v>1</v>
      </c>
      <c r="M249" s="448">
        <v>2</v>
      </c>
      <c r="N249" s="448">
        <v>1</v>
      </c>
      <c r="O249" s="448"/>
      <c r="P249" s="448">
        <v>5</v>
      </c>
      <c r="Q249" s="448"/>
      <c r="R249" s="448"/>
      <c r="S249" s="448">
        <v>1</v>
      </c>
      <c r="T249" s="448"/>
      <c r="U249" s="448">
        <v>1</v>
      </c>
      <c r="V249" s="448"/>
      <c r="W249" s="448"/>
      <c r="X249" s="448">
        <v>1</v>
      </c>
      <c r="Y249" s="448"/>
      <c r="Z249" s="448">
        <v>1</v>
      </c>
      <c r="AA249" s="448"/>
      <c r="AB249" s="448">
        <v>1</v>
      </c>
      <c r="AC249" s="448">
        <v>15</v>
      </c>
      <c r="AD249" s="448">
        <v>31</v>
      </c>
      <c r="AE249" s="448">
        <v>15</v>
      </c>
      <c r="AF249" s="448">
        <v>4</v>
      </c>
      <c r="AG249" s="448"/>
      <c r="AH249" s="448"/>
      <c r="AI249" s="448"/>
      <c r="AJ249" s="448"/>
      <c r="AK249" s="508"/>
    </row>
    <row r="250" spans="1:37" s="90" customFormat="1" ht="69" customHeight="1" x14ac:dyDescent="0.25">
      <c r="A250" s="448">
        <v>208</v>
      </c>
      <c r="B250" s="446" t="s">
        <v>3581</v>
      </c>
      <c r="C250" s="458" t="s">
        <v>4084</v>
      </c>
      <c r="D250" s="448"/>
      <c r="E250" s="448">
        <v>6</v>
      </c>
      <c r="F250" s="448">
        <v>1</v>
      </c>
      <c r="G250" s="448"/>
      <c r="H250" s="448"/>
      <c r="I250" s="448">
        <v>1</v>
      </c>
      <c r="J250" s="448"/>
      <c r="K250" s="448"/>
      <c r="L250" s="448">
        <v>1</v>
      </c>
      <c r="M250" s="448">
        <v>2</v>
      </c>
      <c r="N250" s="448">
        <v>1</v>
      </c>
      <c r="O250" s="448"/>
      <c r="P250" s="448">
        <v>5</v>
      </c>
      <c r="Q250" s="448"/>
      <c r="R250" s="448"/>
      <c r="S250" s="448">
        <v>2</v>
      </c>
      <c r="T250" s="448"/>
      <c r="U250" s="448"/>
      <c r="V250" s="448"/>
      <c r="W250" s="448"/>
      <c r="X250" s="448">
        <v>1</v>
      </c>
      <c r="Y250" s="448"/>
      <c r="Z250" s="448">
        <v>1</v>
      </c>
      <c r="AA250" s="448"/>
      <c r="AB250" s="448">
        <v>1</v>
      </c>
      <c r="AC250" s="448">
        <v>5</v>
      </c>
      <c r="AD250" s="448">
        <v>10</v>
      </c>
      <c r="AE250" s="448">
        <v>10</v>
      </c>
      <c r="AF250" s="448">
        <v>2</v>
      </c>
      <c r="AG250" s="448"/>
      <c r="AH250" s="448"/>
      <c r="AI250" s="448"/>
      <c r="AJ250" s="448"/>
      <c r="AK250" s="508"/>
    </row>
    <row r="251" spans="1:37" s="90" customFormat="1" ht="69.75" x14ac:dyDescent="0.25">
      <c r="A251" s="448">
        <v>209</v>
      </c>
      <c r="B251" s="446" t="s">
        <v>3582</v>
      </c>
      <c r="C251" s="458" t="s">
        <v>4085</v>
      </c>
      <c r="D251" s="448"/>
      <c r="E251" s="448">
        <v>5</v>
      </c>
      <c r="F251" s="448">
        <v>1</v>
      </c>
      <c r="G251" s="448"/>
      <c r="H251" s="448"/>
      <c r="I251" s="448">
        <v>1</v>
      </c>
      <c r="J251" s="448"/>
      <c r="K251" s="448"/>
      <c r="L251" s="448">
        <v>1</v>
      </c>
      <c r="M251" s="448">
        <v>1</v>
      </c>
      <c r="N251" s="448">
        <v>1</v>
      </c>
      <c r="O251" s="448"/>
      <c r="P251" s="448">
        <v>5</v>
      </c>
      <c r="Q251" s="448"/>
      <c r="R251" s="448"/>
      <c r="S251" s="448">
        <v>2</v>
      </c>
      <c r="T251" s="448"/>
      <c r="U251" s="448"/>
      <c r="V251" s="448"/>
      <c r="W251" s="448"/>
      <c r="X251" s="448">
        <v>1</v>
      </c>
      <c r="Y251" s="448"/>
      <c r="Z251" s="448">
        <v>1</v>
      </c>
      <c r="AA251" s="448"/>
      <c r="AB251" s="448">
        <v>1</v>
      </c>
      <c r="AC251" s="448">
        <v>5</v>
      </c>
      <c r="AD251" s="448">
        <v>10</v>
      </c>
      <c r="AE251" s="448">
        <v>5</v>
      </c>
      <c r="AF251" s="448"/>
      <c r="AG251" s="448"/>
      <c r="AH251" s="448"/>
      <c r="AI251" s="448"/>
      <c r="AJ251" s="448"/>
      <c r="AK251" s="508"/>
    </row>
    <row r="252" spans="1:37" s="90" customFormat="1" ht="168" customHeight="1" x14ac:dyDescent="0.25">
      <c r="A252" s="448">
        <v>210</v>
      </c>
      <c r="B252" s="446"/>
      <c r="C252" s="458"/>
      <c r="D252" s="448"/>
      <c r="E252" s="448"/>
      <c r="F252" s="448"/>
      <c r="G252" s="448"/>
      <c r="H252" s="448"/>
      <c r="I252" s="448"/>
      <c r="J252" s="448"/>
      <c r="K252" s="448"/>
      <c r="L252" s="448"/>
      <c r="M252" s="448"/>
      <c r="N252" s="448"/>
      <c r="O252" s="448"/>
      <c r="P252" s="448"/>
      <c r="Q252" s="448"/>
      <c r="R252" s="448"/>
      <c r="S252" s="448"/>
      <c r="T252" s="448"/>
      <c r="U252" s="448"/>
      <c r="V252" s="448"/>
      <c r="W252" s="448"/>
      <c r="X252" s="448"/>
      <c r="Y252" s="448"/>
      <c r="Z252" s="448"/>
      <c r="AA252" s="448"/>
      <c r="AB252" s="448"/>
      <c r="AC252" s="448"/>
      <c r="AD252" s="448"/>
      <c r="AE252" s="448"/>
      <c r="AF252" s="448"/>
      <c r="AG252" s="448"/>
      <c r="AH252" s="448"/>
      <c r="AI252" s="448"/>
      <c r="AJ252" s="448"/>
      <c r="AK252" s="508"/>
    </row>
    <row r="253" spans="1:37" s="90" customFormat="1" ht="46.5" x14ac:dyDescent="0.25">
      <c r="A253" s="448">
        <v>211</v>
      </c>
      <c r="B253" s="446" t="s">
        <v>3583</v>
      </c>
      <c r="C253" s="458" t="s">
        <v>4086</v>
      </c>
      <c r="D253" s="448"/>
      <c r="E253" s="448">
        <v>7</v>
      </c>
      <c r="F253" s="448">
        <v>1</v>
      </c>
      <c r="G253" s="448"/>
      <c r="H253" s="448"/>
      <c r="I253" s="448">
        <v>1</v>
      </c>
      <c r="J253" s="448"/>
      <c r="K253" s="448"/>
      <c r="L253" s="448">
        <v>1</v>
      </c>
      <c r="M253" s="448">
        <v>2</v>
      </c>
      <c r="N253" s="448">
        <v>1</v>
      </c>
      <c r="O253" s="448"/>
      <c r="P253" s="448">
        <v>5</v>
      </c>
      <c r="Q253" s="448"/>
      <c r="R253" s="448"/>
      <c r="S253" s="448">
        <v>1</v>
      </c>
      <c r="T253" s="448">
        <v>1</v>
      </c>
      <c r="U253" s="448"/>
      <c r="V253" s="448"/>
      <c r="W253" s="448"/>
      <c r="X253" s="448">
        <v>1</v>
      </c>
      <c r="Y253" s="448"/>
      <c r="Z253" s="448">
        <v>1</v>
      </c>
      <c r="AA253" s="448"/>
      <c r="AB253" s="448">
        <v>1</v>
      </c>
      <c r="AC253" s="448">
        <v>5</v>
      </c>
      <c r="AD253" s="448">
        <v>5</v>
      </c>
      <c r="AE253" s="448">
        <v>5</v>
      </c>
      <c r="AF253" s="448">
        <v>2</v>
      </c>
      <c r="AG253" s="448"/>
      <c r="AH253" s="448"/>
      <c r="AI253" s="448"/>
      <c r="AJ253" s="448"/>
      <c r="AK253" s="508"/>
    </row>
    <row r="254" spans="1:37" s="90" customFormat="1" ht="46.5" x14ac:dyDescent="0.25">
      <c r="A254" s="448">
        <v>212</v>
      </c>
      <c r="B254" s="446" t="s">
        <v>3584</v>
      </c>
      <c r="C254" s="458" t="s">
        <v>3884</v>
      </c>
      <c r="D254" s="448"/>
      <c r="E254" s="448">
        <v>6</v>
      </c>
      <c r="F254" s="448">
        <v>1</v>
      </c>
      <c r="G254" s="448"/>
      <c r="H254" s="448"/>
      <c r="I254" s="448">
        <v>1</v>
      </c>
      <c r="J254" s="448"/>
      <c r="K254" s="448"/>
      <c r="L254" s="448">
        <v>1</v>
      </c>
      <c r="M254" s="448">
        <v>2</v>
      </c>
      <c r="N254" s="448"/>
      <c r="O254" s="448"/>
      <c r="P254" s="448">
        <v>5</v>
      </c>
      <c r="Q254" s="448"/>
      <c r="R254" s="448"/>
      <c r="S254" s="448">
        <v>1</v>
      </c>
      <c r="T254" s="448">
        <v>1</v>
      </c>
      <c r="U254" s="448"/>
      <c r="V254" s="448"/>
      <c r="W254" s="448"/>
      <c r="X254" s="448">
        <v>1</v>
      </c>
      <c r="Y254" s="448"/>
      <c r="Z254" s="448">
        <v>1</v>
      </c>
      <c r="AA254" s="448"/>
      <c r="AB254" s="448">
        <v>1</v>
      </c>
      <c r="AC254" s="448">
        <v>5</v>
      </c>
      <c r="AD254" s="448">
        <v>5</v>
      </c>
      <c r="AE254" s="448">
        <v>5</v>
      </c>
      <c r="AF254" s="448">
        <v>2</v>
      </c>
      <c r="AG254" s="448"/>
      <c r="AH254" s="448"/>
      <c r="AI254" s="448"/>
      <c r="AJ254" s="448"/>
      <c r="AK254" s="508"/>
    </row>
    <row r="255" spans="1:37" s="90" customFormat="1" ht="51.75" customHeight="1" x14ac:dyDescent="0.25">
      <c r="A255" s="448">
        <v>213</v>
      </c>
      <c r="B255" s="446" t="s">
        <v>3585</v>
      </c>
      <c r="C255" s="458" t="s">
        <v>4087</v>
      </c>
      <c r="D255" s="448"/>
      <c r="E255" s="448">
        <v>7</v>
      </c>
      <c r="F255" s="448">
        <v>1</v>
      </c>
      <c r="G255" s="448"/>
      <c r="H255" s="448"/>
      <c r="I255" s="448">
        <v>1</v>
      </c>
      <c r="J255" s="448"/>
      <c r="K255" s="448"/>
      <c r="L255" s="448">
        <v>1</v>
      </c>
      <c r="M255" s="448">
        <v>2</v>
      </c>
      <c r="N255" s="448">
        <v>1</v>
      </c>
      <c r="O255" s="448"/>
      <c r="P255" s="448">
        <v>5</v>
      </c>
      <c r="Q255" s="448"/>
      <c r="R255" s="448"/>
      <c r="S255" s="448">
        <v>2</v>
      </c>
      <c r="T255" s="448">
        <v>1</v>
      </c>
      <c r="U255" s="448">
        <v>1</v>
      </c>
      <c r="V255" s="448"/>
      <c r="W255" s="448"/>
      <c r="X255" s="448">
        <v>2</v>
      </c>
      <c r="Y255" s="448">
        <v>1</v>
      </c>
      <c r="Z255" s="448">
        <v>1</v>
      </c>
      <c r="AA255" s="448"/>
      <c r="AB255" s="448">
        <v>1</v>
      </c>
      <c r="AC255" s="448">
        <v>10</v>
      </c>
      <c r="AD255" s="448">
        <v>20</v>
      </c>
      <c r="AE255" s="448">
        <v>5</v>
      </c>
      <c r="AF255" s="448">
        <v>2</v>
      </c>
      <c r="AG255" s="448"/>
      <c r="AH255" s="448"/>
      <c r="AI255" s="448"/>
      <c r="AJ255" s="448"/>
      <c r="AK255" s="508"/>
    </row>
    <row r="256" spans="1:37" s="90" customFormat="1" ht="46.5" x14ac:dyDescent="0.25">
      <c r="A256" s="448">
        <v>214</v>
      </c>
      <c r="B256" s="446" t="s">
        <v>3586</v>
      </c>
      <c r="C256" s="458" t="s">
        <v>4088</v>
      </c>
      <c r="D256" s="448"/>
      <c r="E256" s="448">
        <v>5</v>
      </c>
      <c r="F256" s="448">
        <v>1</v>
      </c>
      <c r="G256" s="448"/>
      <c r="H256" s="448"/>
      <c r="I256" s="448">
        <v>1</v>
      </c>
      <c r="J256" s="448"/>
      <c r="K256" s="448"/>
      <c r="L256" s="448">
        <v>1</v>
      </c>
      <c r="M256" s="448">
        <v>2</v>
      </c>
      <c r="N256" s="448">
        <v>1</v>
      </c>
      <c r="O256" s="448"/>
      <c r="P256" s="448">
        <v>5</v>
      </c>
      <c r="Q256" s="448"/>
      <c r="R256" s="448"/>
      <c r="S256" s="448">
        <v>1</v>
      </c>
      <c r="T256" s="448">
        <v>1</v>
      </c>
      <c r="U256" s="448">
        <v>1</v>
      </c>
      <c r="V256" s="448"/>
      <c r="W256" s="448"/>
      <c r="X256" s="448"/>
      <c r="Y256" s="448">
        <v>1</v>
      </c>
      <c r="Z256" s="448">
        <v>1</v>
      </c>
      <c r="AA256" s="448"/>
      <c r="AB256" s="448">
        <v>1</v>
      </c>
      <c r="AC256" s="448">
        <v>5</v>
      </c>
      <c r="AD256" s="448">
        <v>5</v>
      </c>
      <c r="AE256" s="448">
        <v>5</v>
      </c>
      <c r="AF256" s="448">
        <v>2</v>
      </c>
      <c r="AG256" s="448"/>
      <c r="AH256" s="448"/>
      <c r="AI256" s="448"/>
      <c r="AJ256" s="448"/>
      <c r="AK256" s="508"/>
    </row>
    <row r="257" spans="1:37" s="90" customFormat="1" ht="46.5" x14ac:dyDescent="0.25">
      <c r="A257" s="448">
        <v>215</v>
      </c>
      <c r="B257" s="446" t="s">
        <v>3587</v>
      </c>
      <c r="C257" s="458" t="s">
        <v>3885</v>
      </c>
      <c r="D257" s="448"/>
      <c r="E257" s="448">
        <v>5</v>
      </c>
      <c r="F257" s="448">
        <v>1</v>
      </c>
      <c r="G257" s="448"/>
      <c r="H257" s="448"/>
      <c r="I257" s="448">
        <v>1</v>
      </c>
      <c r="J257" s="448"/>
      <c r="K257" s="448"/>
      <c r="L257" s="448">
        <v>1</v>
      </c>
      <c r="M257" s="448">
        <v>2</v>
      </c>
      <c r="N257" s="448">
        <v>1</v>
      </c>
      <c r="O257" s="448"/>
      <c r="P257" s="448">
        <v>5</v>
      </c>
      <c r="Q257" s="448"/>
      <c r="R257" s="448"/>
      <c r="S257" s="448">
        <v>1</v>
      </c>
      <c r="T257" s="448">
        <v>2</v>
      </c>
      <c r="U257" s="448"/>
      <c r="V257" s="448"/>
      <c r="W257" s="448"/>
      <c r="X257" s="448"/>
      <c r="Y257" s="448"/>
      <c r="Z257" s="448">
        <v>1</v>
      </c>
      <c r="AA257" s="448"/>
      <c r="AB257" s="448">
        <v>2</v>
      </c>
      <c r="AC257" s="448">
        <v>10</v>
      </c>
      <c r="AD257" s="448">
        <v>10</v>
      </c>
      <c r="AE257" s="448">
        <v>10</v>
      </c>
      <c r="AF257" s="448">
        <v>2</v>
      </c>
      <c r="AG257" s="448"/>
      <c r="AH257" s="448"/>
      <c r="AI257" s="448"/>
      <c r="AJ257" s="448"/>
      <c r="AK257" s="508"/>
    </row>
    <row r="258" spans="1:37" s="90" customFormat="1" ht="46.5" x14ac:dyDescent="0.25">
      <c r="A258" s="448">
        <v>216</v>
      </c>
      <c r="B258" s="446" t="s">
        <v>3588</v>
      </c>
      <c r="C258" s="458" t="s">
        <v>3886</v>
      </c>
      <c r="D258" s="448"/>
      <c r="E258" s="448">
        <v>5</v>
      </c>
      <c r="F258" s="448">
        <v>1</v>
      </c>
      <c r="G258" s="448"/>
      <c r="H258" s="448"/>
      <c r="I258" s="448">
        <v>1</v>
      </c>
      <c r="J258" s="448"/>
      <c r="K258" s="448"/>
      <c r="L258" s="448">
        <v>1</v>
      </c>
      <c r="M258" s="448">
        <v>2</v>
      </c>
      <c r="N258" s="448">
        <v>1</v>
      </c>
      <c r="O258" s="448"/>
      <c r="P258" s="448">
        <v>5</v>
      </c>
      <c r="Q258" s="448"/>
      <c r="R258" s="448"/>
      <c r="S258" s="448"/>
      <c r="T258" s="448">
        <v>1</v>
      </c>
      <c r="U258" s="448"/>
      <c r="V258" s="448"/>
      <c r="W258" s="448"/>
      <c r="X258" s="448"/>
      <c r="Y258" s="448"/>
      <c r="Z258" s="448">
        <v>1</v>
      </c>
      <c r="AA258" s="448"/>
      <c r="AB258" s="448">
        <v>2</v>
      </c>
      <c r="AC258" s="448">
        <v>10</v>
      </c>
      <c r="AD258" s="448">
        <v>30</v>
      </c>
      <c r="AE258" s="448">
        <v>10</v>
      </c>
      <c r="AF258" s="448">
        <v>2</v>
      </c>
      <c r="AG258" s="448"/>
      <c r="AH258" s="448"/>
      <c r="AI258" s="448"/>
      <c r="AJ258" s="448"/>
      <c r="AK258" s="508"/>
    </row>
    <row r="259" spans="1:37" s="90" customFormat="1" ht="46.5" x14ac:dyDescent="0.25">
      <c r="A259" s="448">
        <v>217</v>
      </c>
      <c r="B259" s="446" t="s">
        <v>3589</v>
      </c>
      <c r="C259" s="458" t="s">
        <v>3887</v>
      </c>
      <c r="D259" s="448"/>
      <c r="E259" s="448">
        <v>5</v>
      </c>
      <c r="F259" s="448">
        <v>1</v>
      </c>
      <c r="G259" s="448"/>
      <c r="H259" s="448"/>
      <c r="I259" s="448">
        <v>1</v>
      </c>
      <c r="J259" s="448"/>
      <c r="K259" s="448"/>
      <c r="L259" s="448">
        <v>1</v>
      </c>
      <c r="M259" s="448">
        <v>2</v>
      </c>
      <c r="N259" s="448">
        <v>1</v>
      </c>
      <c r="O259" s="448"/>
      <c r="P259" s="448">
        <v>5</v>
      </c>
      <c r="Q259" s="448"/>
      <c r="R259" s="448"/>
      <c r="S259" s="448">
        <v>1</v>
      </c>
      <c r="T259" s="448"/>
      <c r="U259" s="448"/>
      <c r="V259" s="448"/>
      <c r="W259" s="448"/>
      <c r="X259" s="448"/>
      <c r="Y259" s="448"/>
      <c r="Z259" s="448">
        <v>1</v>
      </c>
      <c r="AA259" s="448"/>
      <c r="AB259" s="448">
        <v>1</v>
      </c>
      <c r="AC259" s="448">
        <v>5</v>
      </c>
      <c r="AD259" s="448">
        <v>5</v>
      </c>
      <c r="AE259" s="448">
        <v>3</v>
      </c>
      <c r="AF259" s="448">
        <v>2</v>
      </c>
      <c r="AG259" s="448"/>
      <c r="AH259" s="448"/>
      <c r="AI259" s="448"/>
      <c r="AJ259" s="448"/>
      <c r="AK259" s="508"/>
    </row>
    <row r="260" spans="1:37" s="90" customFormat="1" ht="46.5" x14ac:dyDescent="0.25">
      <c r="A260" s="448">
        <v>218</v>
      </c>
      <c r="B260" s="446" t="s">
        <v>3590</v>
      </c>
      <c r="C260" s="458" t="s">
        <v>3888</v>
      </c>
      <c r="D260" s="448"/>
      <c r="E260" s="448">
        <v>5</v>
      </c>
      <c r="F260" s="448">
        <v>1</v>
      </c>
      <c r="G260" s="448"/>
      <c r="H260" s="448"/>
      <c r="I260" s="448">
        <v>1</v>
      </c>
      <c r="J260" s="448"/>
      <c r="K260" s="448"/>
      <c r="L260" s="448">
        <v>1</v>
      </c>
      <c r="M260" s="448">
        <v>2</v>
      </c>
      <c r="N260" s="448">
        <v>1</v>
      </c>
      <c r="O260" s="448"/>
      <c r="P260" s="448">
        <v>5</v>
      </c>
      <c r="Q260" s="448"/>
      <c r="R260" s="448"/>
      <c r="S260" s="448">
        <v>2</v>
      </c>
      <c r="T260" s="448">
        <v>1</v>
      </c>
      <c r="U260" s="448">
        <v>1</v>
      </c>
      <c r="V260" s="448"/>
      <c r="W260" s="448"/>
      <c r="X260" s="448"/>
      <c r="Y260" s="448"/>
      <c r="Z260" s="448">
        <v>1</v>
      </c>
      <c r="AA260" s="448"/>
      <c r="AB260" s="448">
        <v>1</v>
      </c>
      <c r="AC260" s="448">
        <v>5</v>
      </c>
      <c r="AD260" s="448">
        <v>30</v>
      </c>
      <c r="AE260" s="448">
        <v>10</v>
      </c>
      <c r="AF260" s="448">
        <v>2</v>
      </c>
      <c r="AG260" s="448"/>
      <c r="AH260" s="448"/>
      <c r="AI260" s="448"/>
      <c r="AJ260" s="448"/>
      <c r="AK260" s="508"/>
    </row>
    <row r="261" spans="1:37" s="90" customFormat="1" ht="46.5" x14ac:dyDescent="0.25">
      <c r="A261" s="448">
        <v>219</v>
      </c>
      <c r="B261" s="446" t="s">
        <v>3591</v>
      </c>
      <c r="C261" s="458" t="s">
        <v>3889</v>
      </c>
      <c r="D261" s="448"/>
      <c r="E261" s="448">
        <v>10</v>
      </c>
      <c r="F261" s="448">
        <v>1</v>
      </c>
      <c r="G261" s="448"/>
      <c r="H261" s="448"/>
      <c r="I261" s="448">
        <v>1</v>
      </c>
      <c r="J261" s="448">
        <v>1</v>
      </c>
      <c r="K261" s="448"/>
      <c r="L261" s="448">
        <v>2</v>
      </c>
      <c r="M261" s="448">
        <v>2</v>
      </c>
      <c r="N261" s="448">
        <v>1</v>
      </c>
      <c r="O261" s="448"/>
      <c r="P261" s="448">
        <v>5</v>
      </c>
      <c r="Q261" s="448"/>
      <c r="R261" s="448"/>
      <c r="S261" s="448">
        <v>2</v>
      </c>
      <c r="T261" s="448">
        <v>1</v>
      </c>
      <c r="U261" s="448"/>
      <c r="V261" s="448"/>
      <c r="W261" s="448"/>
      <c r="X261" s="448">
        <v>1</v>
      </c>
      <c r="Y261" s="448"/>
      <c r="Z261" s="448">
        <v>1</v>
      </c>
      <c r="AA261" s="448"/>
      <c r="AB261" s="448">
        <v>1</v>
      </c>
      <c r="AC261" s="448">
        <v>5</v>
      </c>
      <c r="AD261" s="448">
        <v>5</v>
      </c>
      <c r="AE261" s="448">
        <v>1</v>
      </c>
      <c r="AF261" s="448">
        <v>2</v>
      </c>
      <c r="AG261" s="448"/>
      <c r="AH261" s="448"/>
      <c r="AI261" s="448"/>
      <c r="AJ261" s="448"/>
      <c r="AK261" s="508"/>
    </row>
    <row r="262" spans="1:37" s="90" customFormat="1" ht="46.5" x14ac:dyDescent="0.25">
      <c r="A262" s="448">
        <v>220</v>
      </c>
      <c r="B262" s="446" t="s">
        <v>3592</v>
      </c>
      <c r="C262" s="458" t="s">
        <v>3890</v>
      </c>
      <c r="D262" s="448"/>
      <c r="E262" s="448">
        <v>9</v>
      </c>
      <c r="F262" s="448">
        <v>1</v>
      </c>
      <c r="G262" s="448"/>
      <c r="H262" s="448"/>
      <c r="I262" s="448">
        <v>1</v>
      </c>
      <c r="J262" s="448"/>
      <c r="K262" s="448"/>
      <c r="L262" s="448">
        <v>1</v>
      </c>
      <c r="M262" s="448">
        <v>2</v>
      </c>
      <c r="N262" s="448">
        <v>1</v>
      </c>
      <c r="O262" s="448"/>
      <c r="P262" s="448">
        <v>5</v>
      </c>
      <c r="Q262" s="448"/>
      <c r="R262" s="448"/>
      <c r="S262" s="448">
        <v>2</v>
      </c>
      <c r="T262" s="448">
        <v>1</v>
      </c>
      <c r="U262" s="448"/>
      <c r="V262" s="448"/>
      <c r="W262" s="448"/>
      <c r="X262" s="448"/>
      <c r="Y262" s="448"/>
      <c r="Z262" s="448">
        <v>1</v>
      </c>
      <c r="AA262" s="448"/>
      <c r="AB262" s="448">
        <v>1</v>
      </c>
      <c r="AC262" s="448">
        <v>5</v>
      </c>
      <c r="AD262" s="448">
        <v>5</v>
      </c>
      <c r="AE262" s="448">
        <v>5</v>
      </c>
      <c r="AF262" s="448">
        <v>2</v>
      </c>
      <c r="AG262" s="448"/>
      <c r="AH262" s="448"/>
      <c r="AI262" s="448"/>
      <c r="AJ262" s="448"/>
      <c r="AK262" s="508"/>
    </row>
    <row r="263" spans="1:37" s="90" customFormat="1" ht="46.5" x14ac:dyDescent="0.25">
      <c r="A263" s="448">
        <v>221</v>
      </c>
      <c r="B263" s="446" t="s">
        <v>3593</v>
      </c>
      <c r="C263" s="458" t="s">
        <v>3891</v>
      </c>
      <c r="D263" s="448"/>
      <c r="E263" s="448">
        <v>5</v>
      </c>
      <c r="F263" s="448">
        <v>1</v>
      </c>
      <c r="G263" s="448"/>
      <c r="H263" s="448"/>
      <c r="I263" s="448">
        <v>1</v>
      </c>
      <c r="J263" s="448">
        <v>1</v>
      </c>
      <c r="K263" s="448"/>
      <c r="L263" s="448">
        <v>1</v>
      </c>
      <c r="M263" s="448">
        <v>2</v>
      </c>
      <c r="N263" s="448">
        <v>1</v>
      </c>
      <c r="O263" s="448"/>
      <c r="P263" s="448">
        <v>5</v>
      </c>
      <c r="Q263" s="448"/>
      <c r="R263" s="448"/>
      <c r="S263" s="448">
        <v>2</v>
      </c>
      <c r="T263" s="448">
        <v>1</v>
      </c>
      <c r="U263" s="448"/>
      <c r="V263" s="448"/>
      <c r="W263" s="448"/>
      <c r="X263" s="448"/>
      <c r="Y263" s="448"/>
      <c r="Z263" s="448">
        <v>1</v>
      </c>
      <c r="AA263" s="448"/>
      <c r="AB263" s="448">
        <v>1</v>
      </c>
      <c r="AC263" s="448">
        <v>10</v>
      </c>
      <c r="AD263" s="448">
        <v>30</v>
      </c>
      <c r="AE263" s="448">
        <v>10</v>
      </c>
      <c r="AF263" s="448">
        <v>2</v>
      </c>
      <c r="AG263" s="448"/>
      <c r="AH263" s="448"/>
      <c r="AI263" s="448"/>
      <c r="AJ263" s="448"/>
      <c r="AK263" s="508"/>
    </row>
    <row r="264" spans="1:37" s="90" customFormat="1" ht="46.5" x14ac:dyDescent="0.25">
      <c r="A264" s="448">
        <v>222</v>
      </c>
      <c r="B264" s="446" t="s">
        <v>3594</v>
      </c>
      <c r="C264" s="458" t="s">
        <v>3892</v>
      </c>
      <c r="D264" s="448"/>
      <c r="E264" s="448">
        <v>8</v>
      </c>
      <c r="F264" s="448">
        <v>1</v>
      </c>
      <c r="G264" s="448"/>
      <c r="H264" s="448"/>
      <c r="I264" s="448">
        <v>1</v>
      </c>
      <c r="J264" s="448">
        <v>1</v>
      </c>
      <c r="K264" s="448"/>
      <c r="L264" s="448">
        <v>1</v>
      </c>
      <c r="M264" s="448">
        <v>2</v>
      </c>
      <c r="N264" s="448">
        <v>1</v>
      </c>
      <c r="O264" s="448"/>
      <c r="P264" s="448">
        <v>5</v>
      </c>
      <c r="Q264" s="448"/>
      <c r="R264" s="448"/>
      <c r="S264" s="448">
        <v>2</v>
      </c>
      <c r="T264" s="448">
        <v>1</v>
      </c>
      <c r="U264" s="448">
        <v>1</v>
      </c>
      <c r="V264" s="448"/>
      <c r="W264" s="448"/>
      <c r="X264" s="448">
        <v>1</v>
      </c>
      <c r="Y264" s="448"/>
      <c r="Z264" s="448">
        <v>1</v>
      </c>
      <c r="AA264" s="448"/>
      <c r="AB264" s="448">
        <v>1</v>
      </c>
      <c r="AC264" s="448">
        <v>5</v>
      </c>
      <c r="AD264" s="448">
        <v>10</v>
      </c>
      <c r="AE264" s="448">
        <v>10</v>
      </c>
      <c r="AF264" s="448">
        <v>2</v>
      </c>
      <c r="AG264" s="448"/>
      <c r="AH264" s="448"/>
      <c r="AI264" s="448"/>
      <c r="AJ264" s="448"/>
      <c r="AK264" s="508"/>
    </row>
    <row r="265" spans="1:37" s="239" customFormat="1" ht="23.25" x14ac:dyDescent="0.25">
      <c r="A265" s="448">
        <v>223</v>
      </c>
      <c r="B265" s="446"/>
      <c r="C265" s="458"/>
      <c r="D265" s="448"/>
      <c r="E265" s="448"/>
      <c r="F265" s="448"/>
      <c r="G265" s="448"/>
      <c r="H265" s="448"/>
      <c r="I265" s="448"/>
      <c r="J265" s="448"/>
      <c r="K265" s="448"/>
      <c r="L265" s="448"/>
      <c r="M265" s="448"/>
      <c r="N265" s="448"/>
      <c r="O265" s="448"/>
      <c r="P265" s="448"/>
      <c r="Q265" s="448"/>
      <c r="R265" s="448"/>
      <c r="S265" s="448"/>
      <c r="T265" s="448"/>
      <c r="U265" s="448"/>
      <c r="V265" s="448"/>
      <c r="W265" s="448"/>
      <c r="X265" s="448"/>
      <c r="Y265" s="448"/>
      <c r="Z265" s="448"/>
      <c r="AA265" s="448"/>
      <c r="AB265" s="448"/>
      <c r="AC265" s="448"/>
      <c r="AD265" s="448"/>
      <c r="AE265" s="448"/>
      <c r="AF265" s="448"/>
      <c r="AG265" s="448"/>
      <c r="AH265" s="448"/>
      <c r="AI265" s="448"/>
      <c r="AJ265" s="448"/>
      <c r="AK265" s="508"/>
    </row>
    <row r="266" spans="1:37" s="239" customFormat="1" ht="23.25" x14ac:dyDescent="0.25">
      <c r="A266" s="448">
        <v>224</v>
      </c>
      <c r="B266" s="446"/>
      <c r="C266" s="458"/>
      <c r="D266" s="448"/>
      <c r="E266" s="448"/>
      <c r="F266" s="448"/>
      <c r="G266" s="448"/>
      <c r="H266" s="448"/>
      <c r="I266" s="448"/>
      <c r="J266" s="448"/>
      <c r="K266" s="448"/>
      <c r="L266" s="448"/>
      <c r="M266" s="448"/>
      <c r="N266" s="448"/>
      <c r="O266" s="448"/>
      <c r="P266" s="448"/>
      <c r="Q266" s="448"/>
      <c r="R266" s="448"/>
      <c r="S266" s="448"/>
      <c r="T266" s="448"/>
      <c r="U266" s="448"/>
      <c r="V266" s="448"/>
      <c r="W266" s="448"/>
      <c r="X266" s="448"/>
      <c r="Y266" s="448"/>
      <c r="Z266" s="448"/>
      <c r="AA266" s="448"/>
      <c r="AB266" s="448"/>
      <c r="AC266" s="448"/>
      <c r="AD266" s="448"/>
      <c r="AE266" s="448"/>
      <c r="AF266" s="448"/>
      <c r="AG266" s="448"/>
      <c r="AH266" s="448"/>
      <c r="AI266" s="448"/>
      <c r="AJ266" s="448"/>
      <c r="AK266" s="508"/>
    </row>
    <row r="267" spans="1:37" s="90" customFormat="1" ht="46.5" x14ac:dyDescent="0.25">
      <c r="A267" s="448">
        <v>225</v>
      </c>
      <c r="B267" s="446" t="s">
        <v>3595</v>
      </c>
      <c r="C267" s="458" t="s">
        <v>3893</v>
      </c>
      <c r="D267" s="448"/>
      <c r="E267" s="448">
        <v>5</v>
      </c>
      <c r="F267" s="448">
        <v>1</v>
      </c>
      <c r="G267" s="448"/>
      <c r="H267" s="448"/>
      <c r="I267" s="448">
        <v>1</v>
      </c>
      <c r="J267" s="448"/>
      <c r="K267" s="448"/>
      <c r="L267" s="448">
        <v>1</v>
      </c>
      <c r="M267" s="448">
        <v>2</v>
      </c>
      <c r="N267" s="448">
        <v>1</v>
      </c>
      <c r="O267" s="448"/>
      <c r="P267" s="448">
        <v>5</v>
      </c>
      <c r="Q267" s="448"/>
      <c r="R267" s="448"/>
      <c r="S267" s="448">
        <v>1</v>
      </c>
      <c r="T267" s="448">
        <v>1</v>
      </c>
      <c r="U267" s="448"/>
      <c r="V267" s="448"/>
      <c r="W267" s="448"/>
      <c r="X267" s="448"/>
      <c r="Y267" s="448"/>
      <c r="Z267" s="448">
        <v>1</v>
      </c>
      <c r="AA267" s="448"/>
      <c r="AB267" s="448">
        <v>1</v>
      </c>
      <c r="AC267" s="448">
        <v>5</v>
      </c>
      <c r="AD267" s="448">
        <v>5</v>
      </c>
      <c r="AE267" s="448">
        <v>1</v>
      </c>
      <c r="AF267" s="448">
        <v>2</v>
      </c>
      <c r="AG267" s="448"/>
      <c r="AH267" s="448"/>
      <c r="AI267" s="448"/>
      <c r="AJ267" s="448"/>
      <c r="AK267" s="508"/>
    </row>
    <row r="268" spans="1:37" s="90" customFormat="1" ht="46.5" x14ac:dyDescent="0.25">
      <c r="A268" s="448">
        <v>226</v>
      </c>
      <c r="B268" s="446" t="s">
        <v>3596</v>
      </c>
      <c r="C268" s="458" t="s">
        <v>3894</v>
      </c>
      <c r="D268" s="448"/>
      <c r="E268" s="448">
        <v>5</v>
      </c>
      <c r="F268" s="448">
        <v>1</v>
      </c>
      <c r="G268" s="448"/>
      <c r="H268" s="448"/>
      <c r="I268" s="448">
        <v>1</v>
      </c>
      <c r="J268" s="448">
        <v>1</v>
      </c>
      <c r="K268" s="448"/>
      <c r="L268" s="448">
        <v>1</v>
      </c>
      <c r="M268" s="448">
        <v>2</v>
      </c>
      <c r="N268" s="448">
        <v>2</v>
      </c>
      <c r="O268" s="448"/>
      <c r="P268" s="448">
        <v>5</v>
      </c>
      <c r="Q268" s="448"/>
      <c r="R268" s="448"/>
      <c r="S268" s="448">
        <v>1</v>
      </c>
      <c r="T268" s="448">
        <v>1</v>
      </c>
      <c r="U268" s="448"/>
      <c r="V268" s="448"/>
      <c r="W268" s="448"/>
      <c r="X268" s="448">
        <v>1</v>
      </c>
      <c r="Y268" s="448"/>
      <c r="Z268" s="448">
        <v>1</v>
      </c>
      <c r="AA268" s="448"/>
      <c r="AB268" s="448">
        <v>1</v>
      </c>
      <c r="AC268" s="448">
        <v>5</v>
      </c>
      <c r="AD268" s="448">
        <v>5</v>
      </c>
      <c r="AE268" s="448">
        <v>5</v>
      </c>
      <c r="AF268" s="448">
        <v>2</v>
      </c>
      <c r="AG268" s="448"/>
      <c r="AH268" s="448"/>
      <c r="AI268" s="448"/>
      <c r="AJ268" s="448"/>
      <c r="AK268" s="508"/>
    </row>
    <row r="269" spans="1:37" s="90" customFormat="1" ht="46.5" x14ac:dyDescent="0.25">
      <c r="A269" s="448">
        <v>227</v>
      </c>
      <c r="B269" s="446" t="s">
        <v>3597</v>
      </c>
      <c r="C269" s="458" t="s">
        <v>3894</v>
      </c>
      <c r="D269" s="448"/>
      <c r="E269" s="448">
        <v>5</v>
      </c>
      <c r="F269" s="448">
        <v>1</v>
      </c>
      <c r="G269" s="448"/>
      <c r="H269" s="448"/>
      <c r="I269" s="448">
        <v>1</v>
      </c>
      <c r="J269" s="448">
        <v>1</v>
      </c>
      <c r="K269" s="448"/>
      <c r="L269" s="448">
        <v>2</v>
      </c>
      <c r="M269" s="448">
        <v>2</v>
      </c>
      <c r="N269" s="448">
        <v>1</v>
      </c>
      <c r="O269" s="448"/>
      <c r="P269" s="448">
        <v>5</v>
      </c>
      <c r="Q269" s="448"/>
      <c r="R269" s="448"/>
      <c r="S269" s="448">
        <v>1</v>
      </c>
      <c r="T269" s="448"/>
      <c r="U269" s="448">
        <v>1</v>
      </c>
      <c r="V269" s="448"/>
      <c r="W269" s="448"/>
      <c r="X269" s="448">
        <v>1</v>
      </c>
      <c r="Y269" s="448"/>
      <c r="Z269" s="448">
        <v>1</v>
      </c>
      <c r="AA269" s="448"/>
      <c r="AB269" s="448">
        <v>1</v>
      </c>
      <c r="AC269" s="448">
        <v>10</v>
      </c>
      <c r="AD269" s="448">
        <v>30</v>
      </c>
      <c r="AE269" s="448">
        <v>10</v>
      </c>
      <c r="AF269" s="448">
        <v>2</v>
      </c>
      <c r="AG269" s="448"/>
      <c r="AH269" s="448"/>
      <c r="AI269" s="448"/>
      <c r="AJ269" s="448"/>
      <c r="AK269" s="508"/>
    </row>
    <row r="270" spans="1:37" s="90" customFormat="1" ht="46.5" x14ac:dyDescent="0.25">
      <c r="A270" s="448">
        <v>228</v>
      </c>
      <c r="B270" s="446" t="s">
        <v>3598</v>
      </c>
      <c r="C270" s="458" t="s">
        <v>3895</v>
      </c>
      <c r="D270" s="448"/>
      <c r="E270" s="448">
        <v>5</v>
      </c>
      <c r="F270" s="448">
        <v>1</v>
      </c>
      <c r="G270" s="448"/>
      <c r="H270" s="448"/>
      <c r="I270" s="448">
        <v>1</v>
      </c>
      <c r="J270" s="448"/>
      <c r="K270" s="448"/>
      <c r="L270" s="448">
        <v>1</v>
      </c>
      <c r="M270" s="448">
        <v>2</v>
      </c>
      <c r="N270" s="448">
        <v>1</v>
      </c>
      <c r="O270" s="448"/>
      <c r="P270" s="448">
        <v>5</v>
      </c>
      <c r="Q270" s="448"/>
      <c r="R270" s="448"/>
      <c r="S270" s="448">
        <v>1</v>
      </c>
      <c r="T270" s="448">
        <v>1</v>
      </c>
      <c r="U270" s="448"/>
      <c r="V270" s="448"/>
      <c r="W270" s="448"/>
      <c r="X270" s="448">
        <v>1</v>
      </c>
      <c r="Y270" s="448"/>
      <c r="Z270" s="448">
        <v>1</v>
      </c>
      <c r="AA270" s="448"/>
      <c r="AB270" s="448">
        <v>1</v>
      </c>
      <c r="AC270" s="448">
        <v>5</v>
      </c>
      <c r="AD270" s="448">
        <v>10</v>
      </c>
      <c r="AE270" s="448">
        <v>5</v>
      </c>
      <c r="AF270" s="448">
        <v>2</v>
      </c>
      <c r="AG270" s="448"/>
      <c r="AH270" s="448"/>
      <c r="AI270" s="448"/>
      <c r="AJ270" s="448"/>
      <c r="AK270" s="508"/>
    </row>
    <row r="271" spans="1:37" s="90" customFormat="1" ht="46.5" x14ac:dyDescent="0.25">
      <c r="A271" s="448">
        <v>229</v>
      </c>
      <c r="B271" s="446" t="s">
        <v>4089</v>
      </c>
      <c r="C271" s="458" t="s">
        <v>3896</v>
      </c>
      <c r="D271" s="448"/>
      <c r="E271" s="448">
        <v>5</v>
      </c>
      <c r="F271" s="448">
        <v>1</v>
      </c>
      <c r="G271" s="448"/>
      <c r="H271" s="448"/>
      <c r="I271" s="448">
        <v>1</v>
      </c>
      <c r="J271" s="448"/>
      <c r="K271" s="448"/>
      <c r="L271" s="448">
        <v>1</v>
      </c>
      <c r="M271" s="448">
        <v>2</v>
      </c>
      <c r="N271" s="448">
        <v>1</v>
      </c>
      <c r="O271" s="448"/>
      <c r="P271" s="448">
        <v>5</v>
      </c>
      <c r="Q271" s="448"/>
      <c r="R271" s="448"/>
      <c r="S271" s="448"/>
      <c r="T271" s="448">
        <v>2</v>
      </c>
      <c r="U271" s="448"/>
      <c r="V271" s="448"/>
      <c r="W271" s="448"/>
      <c r="X271" s="448">
        <v>1</v>
      </c>
      <c r="Y271" s="448"/>
      <c r="Z271" s="448">
        <v>1</v>
      </c>
      <c r="AA271" s="448"/>
      <c r="AB271" s="448">
        <v>1</v>
      </c>
      <c r="AC271" s="448">
        <v>10</v>
      </c>
      <c r="AD271" s="448">
        <v>30</v>
      </c>
      <c r="AE271" s="448">
        <v>10</v>
      </c>
      <c r="AF271" s="448">
        <v>2</v>
      </c>
      <c r="AG271" s="448"/>
      <c r="AH271" s="448"/>
      <c r="AI271" s="448"/>
      <c r="AJ271" s="448"/>
      <c r="AK271" s="508"/>
    </row>
    <row r="272" spans="1:37" s="90" customFormat="1" ht="46.5" x14ac:dyDescent="0.25">
      <c r="A272" s="448">
        <v>230</v>
      </c>
      <c r="B272" s="446" t="s">
        <v>4090</v>
      </c>
      <c r="C272" s="458" t="s">
        <v>3897</v>
      </c>
      <c r="D272" s="448"/>
      <c r="E272" s="448">
        <v>13</v>
      </c>
      <c r="F272" s="448">
        <v>1</v>
      </c>
      <c r="G272" s="448"/>
      <c r="H272" s="448"/>
      <c r="I272" s="448"/>
      <c r="J272" s="448"/>
      <c r="K272" s="448"/>
      <c r="L272" s="448">
        <v>1</v>
      </c>
      <c r="M272" s="448"/>
      <c r="N272" s="448"/>
      <c r="O272" s="448"/>
      <c r="P272" s="448">
        <v>5</v>
      </c>
      <c r="Q272" s="448"/>
      <c r="R272" s="448"/>
      <c r="S272" s="448">
        <v>1</v>
      </c>
      <c r="T272" s="448">
        <v>1</v>
      </c>
      <c r="U272" s="448">
        <v>2</v>
      </c>
      <c r="V272" s="448"/>
      <c r="W272" s="448"/>
      <c r="X272" s="448"/>
      <c r="Y272" s="448">
        <v>1</v>
      </c>
      <c r="Z272" s="448">
        <v>1</v>
      </c>
      <c r="AA272" s="448"/>
      <c r="AB272" s="448"/>
      <c r="AC272" s="448">
        <v>5</v>
      </c>
      <c r="AD272" s="448"/>
      <c r="AE272" s="448">
        <v>5</v>
      </c>
      <c r="AF272" s="448">
        <v>5</v>
      </c>
      <c r="AG272" s="448"/>
      <c r="AH272" s="448"/>
      <c r="AI272" s="448"/>
      <c r="AJ272" s="448"/>
      <c r="AK272" s="508"/>
    </row>
    <row r="273" spans="1:37" s="90" customFormat="1" ht="93" x14ac:dyDescent="0.25">
      <c r="A273" s="448">
        <v>231</v>
      </c>
      <c r="B273" s="446" t="s">
        <v>3599</v>
      </c>
      <c r="C273" s="458" t="s">
        <v>4092</v>
      </c>
      <c r="D273" s="448"/>
      <c r="E273" s="448">
        <v>8</v>
      </c>
      <c r="F273" s="448">
        <v>1</v>
      </c>
      <c r="G273" s="448"/>
      <c r="H273" s="448"/>
      <c r="I273" s="448"/>
      <c r="J273" s="448">
        <v>1</v>
      </c>
      <c r="K273" s="448"/>
      <c r="L273" s="448">
        <v>4</v>
      </c>
      <c r="M273" s="448">
        <v>1</v>
      </c>
      <c r="N273" s="448">
        <v>1</v>
      </c>
      <c r="O273" s="448"/>
      <c r="P273" s="448">
        <v>2</v>
      </c>
      <c r="Q273" s="448"/>
      <c r="R273" s="448"/>
      <c r="S273" s="448"/>
      <c r="T273" s="448">
        <v>1</v>
      </c>
      <c r="U273" s="448"/>
      <c r="V273" s="448"/>
      <c r="W273" s="448"/>
      <c r="X273" s="448"/>
      <c r="Y273" s="448"/>
      <c r="Z273" s="448"/>
      <c r="AA273" s="448"/>
      <c r="AB273" s="448">
        <v>3</v>
      </c>
      <c r="AC273" s="448">
        <v>10</v>
      </c>
      <c r="AD273" s="448">
        <v>50</v>
      </c>
      <c r="AE273" s="448">
        <v>10</v>
      </c>
      <c r="AF273" s="448">
        <v>7</v>
      </c>
      <c r="AG273" s="448"/>
      <c r="AH273" s="448"/>
      <c r="AI273" s="448"/>
      <c r="AJ273" s="448"/>
      <c r="AK273" s="508"/>
    </row>
    <row r="274" spans="1:37" s="92" customFormat="1" ht="22.5" x14ac:dyDescent="0.25">
      <c r="A274" s="918"/>
      <c r="B274" s="918"/>
      <c r="C274" s="457" t="s">
        <v>97</v>
      </c>
      <c r="D274" s="456"/>
      <c r="E274" s="456">
        <f t="shared" ref="E274:AK274" si="24">SUM(E242:E273)</f>
        <v>182</v>
      </c>
      <c r="F274" s="456">
        <f t="shared" si="24"/>
        <v>29</v>
      </c>
      <c r="G274" s="456">
        <f t="shared" si="24"/>
        <v>0</v>
      </c>
      <c r="H274" s="456">
        <f t="shared" si="24"/>
        <v>0</v>
      </c>
      <c r="I274" s="456">
        <f t="shared" si="24"/>
        <v>28</v>
      </c>
      <c r="J274" s="456">
        <f t="shared" si="24"/>
        <v>13</v>
      </c>
      <c r="K274" s="456">
        <f t="shared" si="24"/>
        <v>3</v>
      </c>
      <c r="L274" s="456">
        <f t="shared" si="24"/>
        <v>34</v>
      </c>
      <c r="M274" s="456">
        <f t="shared" si="24"/>
        <v>59</v>
      </c>
      <c r="N274" s="456">
        <f t="shared" si="24"/>
        <v>28</v>
      </c>
      <c r="O274" s="456">
        <f t="shared" si="24"/>
        <v>0</v>
      </c>
      <c r="P274" s="456">
        <f t="shared" si="24"/>
        <v>142</v>
      </c>
      <c r="Q274" s="456">
        <f t="shared" si="24"/>
        <v>0</v>
      </c>
      <c r="R274" s="456">
        <f t="shared" si="24"/>
        <v>0</v>
      </c>
      <c r="S274" s="456">
        <f t="shared" si="24"/>
        <v>36</v>
      </c>
      <c r="T274" s="456">
        <f t="shared" si="24"/>
        <v>22</v>
      </c>
      <c r="U274" s="456">
        <f t="shared" si="24"/>
        <v>8</v>
      </c>
      <c r="V274" s="456">
        <f t="shared" si="24"/>
        <v>0</v>
      </c>
      <c r="W274" s="456">
        <f t="shared" si="24"/>
        <v>0</v>
      </c>
      <c r="X274" s="456">
        <f t="shared" si="24"/>
        <v>20</v>
      </c>
      <c r="Y274" s="456">
        <f t="shared" si="24"/>
        <v>5</v>
      </c>
      <c r="Z274" s="456">
        <f t="shared" si="24"/>
        <v>29</v>
      </c>
      <c r="AA274" s="456">
        <f t="shared" si="24"/>
        <v>0</v>
      </c>
      <c r="AB274" s="456">
        <f t="shared" si="24"/>
        <v>32</v>
      </c>
      <c r="AC274" s="456">
        <f t="shared" si="24"/>
        <v>202</v>
      </c>
      <c r="AD274" s="456">
        <f t="shared" si="24"/>
        <v>431</v>
      </c>
      <c r="AE274" s="456">
        <f t="shared" si="24"/>
        <v>185</v>
      </c>
      <c r="AF274" s="456">
        <f t="shared" si="24"/>
        <v>68</v>
      </c>
      <c r="AG274" s="456">
        <f t="shared" si="24"/>
        <v>0</v>
      </c>
      <c r="AH274" s="456">
        <f t="shared" si="24"/>
        <v>0</v>
      </c>
      <c r="AI274" s="456">
        <f t="shared" si="24"/>
        <v>0</v>
      </c>
      <c r="AJ274" s="456">
        <f t="shared" si="24"/>
        <v>0</v>
      </c>
      <c r="AK274" s="507">
        <f t="shared" si="24"/>
        <v>0</v>
      </c>
    </row>
    <row r="275" spans="1:37" s="239" customFormat="1" ht="23.25" x14ac:dyDescent="0.25">
      <c r="A275" s="919"/>
      <c r="B275" s="919"/>
      <c r="C275" s="458" t="s">
        <v>3978</v>
      </c>
      <c r="D275" s="448">
        <v>2</v>
      </c>
      <c r="E275" s="448">
        <v>52</v>
      </c>
      <c r="F275" s="448">
        <v>2</v>
      </c>
      <c r="G275" s="448">
        <v>0</v>
      </c>
      <c r="H275" s="448">
        <v>0</v>
      </c>
      <c r="I275" s="448">
        <v>3</v>
      </c>
      <c r="J275" s="448">
        <v>0</v>
      </c>
      <c r="K275" s="448">
        <v>2</v>
      </c>
      <c r="L275" s="448">
        <v>0</v>
      </c>
      <c r="M275" s="448">
        <v>0</v>
      </c>
      <c r="N275" s="448">
        <v>0</v>
      </c>
      <c r="O275" s="448">
        <v>0</v>
      </c>
      <c r="P275" s="448">
        <v>0</v>
      </c>
      <c r="Q275" s="448">
        <v>0</v>
      </c>
      <c r="R275" s="448">
        <v>0</v>
      </c>
      <c r="S275" s="448">
        <v>0</v>
      </c>
      <c r="T275" s="448">
        <v>0</v>
      </c>
      <c r="U275" s="448">
        <v>0</v>
      </c>
      <c r="V275" s="448">
        <v>2</v>
      </c>
      <c r="W275" s="448">
        <v>0</v>
      </c>
      <c r="X275" s="448">
        <v>2</v>
      </c>
      <c r="Y275" s="448">
        <v>0</v>
      </c>
      <c r="Z275" s="448">
        <v>0</v>
      </c>
      <c r="AA275" s="448">
        <v>0</v>
      </c>
      <c r="AB275" s="448">
        <v>0</v>
      </c>
      <c r="AC275" s="448">
        <v>0</v>
      </c>
      <c r="AD275" s="448">
        <v>0</v>
      </c>
      <c r="AE275" s="448">
        <v>0</v>
      </c>
      <c r="AF275" s="448">
        <v>0</v>
      </c>
      <c r="AG275" s="448">
        <v>0</v>
      </c>
      <c r="AH275" s="448">
        <v>0</v>
      </c>
      <c r="AI275" s="448">
        <v>0</v>
      </c>
      <c r="AJ275" s="448">
        <v>0</v>
      </c>
      <c r="AK275" s="508">
        <v>0</v>
      </c>
    </row>
    <row r="276" spans="1:37" s="92" customFormat="1" ht="22.5" x14ac:dyDescent="0.25">
      <c r="A276" s="920"/>
      <c r="B276" s="920"/>
      <c r="C276" s="457" t="s">
        <v>542</v>
      </c>
      <c r="D276" s="456">
        <f>D275+D274</f>
        <v>2</v>
      </c>
      <c r="E276" s="456">
        <f t="shared" ref="E276:AK276" si="25">E275+E274</f>
        <v>234</v>
      </c>
      <c r="F276" s="456">
        <f t="shared" si="25"/>
        <v>31</v>
      </c>
      <c r="G276" s="456">
        <f t="shared" si="25"/>
        <v>0</v>
      </c>
      <c r="H276" s="456">
        <f t="shared" si="25"/>
        <v>0</v>
      </c>
      <c r="I276" s="456">
        <f t="shared" si="25"/>
        <v>31</v>
      </c>
      <c r="J276" s="456">
        <f t="shared" si="25"/>
        <v>13</v>
      </c>
      <c r="K276" s="456">
        <f t="shared" si="25"/>
        <v>5</v>
      </c>
      <c r="L276" s="456">
        <f t="shared" si="25"/>
        <v>34</v>
      </c>
      <c r="M276" s="456">
        <f t="shared" si="25"/>
        <v>59</v>
      </c>
      <c r="N276" s="456">
        <f t="shared" si="25"/>
        <v>28</v>
      </c>
      <c r="O276" s="456">
        <f t="shared" si="25"/>
        <v>0</v>
      </c>
      <c r="P276" s="456">
        <f t="shared" si="25"/>
        <v>142</v>
      </c>
      <c r="Q276" s="456">
        <f t="shared" si="25"/>
        <v>0</v>
      </c>
      <c r="R276" s="456">
        <f t="shared" si="25"/>
        <v>0</v>
      </c>
      <c r="S276" s="456">
        <f t="shared" si="25"/>
        <v>36</v>
      </c>
      <c r="T276" s="456">
        <f t="shared" si="25"/>
        <v>22</v>
      </c>
      <c r="U276" s="456">
        <f t="shared" si="25"/>
        <v>8</v>
      </c>
      <c r="V276" s="456">
        <f t="shared" si="25"/>
        <v>2</v>
      </c>
      <c r="W276" s="456">
        <f t="shared" si="25"/>
        <v>0</v>
      </c>
      <c r="X276" s="456">
        <f t="shared" si="25"/>
        <v>22</v>
      </c>
      <c r="Y276" s="456">
        <f t="shared" si="25"/>
        <v>5</v>
      </c>
      <c r="Z276" s="456">
        <f t="shared" si="25"/>
        <v>29</v>
      </c>
      <c r="AA276" s="456">
        <f t="shared" si="25"/>
        <v>0</v>
      </c>
      <c r="AB276" s="456">
        <f t="shared" si="25"/>
        <v>32</v>
      </c>
      <c r="AC276" s="456">
        <f t="shared" si="25"/>
        <v>202</v>
      </c>
      <c r="AD276" s="456">
        <f t="shared" si="25"/>
        <v>431</v>
      </c>
      <c r="AE276" s="456">
        <f t="shared" si="25"/>
        <v>185</v>
      </c>
      <c r="AF276" s="456">
        <f t="shared" si="25"/>
        <v>68</v>
      </c>
      <c r="AG276" s="456">
        <f t="shared" si="25"/>
        <v>0</v>
      </c>
      <c r="AH276" s="456">
        <f t="shared" si="25"/>
        <v>0</v>
      </c>
      <c r="AI276" s="456">
        <f t="shared" si="25"/>
        <v>0</v>
      </c>
      <c r="AJ276" s="456">
        <f t="shared" si="25"/>
        <v>0</v>
      </c>
      <c r="AK276" s="507">
        <f t="shared" si="25"/>
        <v>0</v>
      </c>
    </row>
    <row r="277" spans="1:37" s="239" customFormat="1" ht="126" customHeight="1" x14ac:dyDescent="0.25">
      <c r="A277" s="448">
        <v>232</v>
      </c>
      <c r="B277" s="446" t="s">
        <v>4093</v>
      </c>
      <c r="C277" s="458" t="s">
        <v>4094</v>
      </c>
      <c r="D277" s="448"/>
      <c r="E277" s="448">
        <v>5</v>
      </c>
      <c r="F277" s="448">
        <v>1</v>
      </c>
      <c r="G277" s="448"/>
      <c r="H277" s="448"/>
      <c r="I277" s="448">
        <v>1</v>
      </c>
      <c r="J277" s="448">
        <v>1</v>
      </c>
      <c r="K277" s="448"/>
      <c r="L277" s="448">
        <v>1</v>
      </c>
      <c r="M277" s="448">
        <v>2</v>
      </c>
      <c r="N277" s="448">
        <v>1</v>
      </c>
      <c r="O277" s="448"/>
      <c r="P277" s="448">
        <v>5</v>
      </c>
      <c r="Q277" s="448"/>
      <c r="R277" s="448"/>
      <c r="S277" s="448">
        <v>2</v>
      </c>
      <c r="T277" s="448">
        <v>1</v>
      </c>
      <c r="U277" s="448"/>
      <c r="V277" s="448"/>
      <c r="W277" s="448"/>
      <c r="X277" s="448">
        <v>1</v>
      </c>
      <c r="Y277" s="448"/>
      <c r="Z277" s="448">
        <v>2</v>
      </c>
      <c r="AA277" s="448"/>
      <c r="AB277" s="448">
        <v>1</v>
      </c>
      <c r="AC277" s="448">
        <v>10</v>
      </c>
      <c r="AD277" s="448">
        <v>30</v>
      </c>
      <c r="AE277" s="448">
        <v>10</v>
      </c>
      <c r="AF277" s="448">
        <v>2</v>
      </c>
      <c r="AG277" s="448"/>
      <c r="AH277" s="448"/>
      <c r="AI277" s="448"/>
      <c r="AJ277" s="448"/>
      <c r="AK277" s="508"/>
    </row>
    <row r="278" spans="1:37" s="239" customFormat="1" ht="23.25" x14ac:dyDescent="0.25">
      <c r="A278" s="448">
        <v>233</v>
      </c>
      <c r="B278" s="446"/>
      <c r="C278" s="458"/>
      <c r="D278" s="448"/>
      <c r="E278" s="448"/>
      <c r="F278" s="448"/>
      <c r="G278" s="448"/>
      <c r="H278" s="448"/>
      <c r="I278" s="448"/>
      <c r="J278" s="448"/>
      <c r="K278" s="448"/>
      <c r="L278" s="448"/>
      <c r="M278" s="448"/>
      <c r="N278" s="448"/>
      <c r="O278" s="448"/>
      <c r="P278" s="448"/>
      <c r="Q278" s="448"/>
      <c r="R278" s="448"/>
      <c r="S278" s="448"/>
      <c r="T278" s="448"/>
      <c r="U278" s="448"/>
      <c r="V278" s="448"/>
      <c r="W278" s="448"/>
      <c r="X278" s="448"/>
      <c r="Y278" s="448"/>
      <c r="Z278" s="448"/>
      <c r="AA278" s="448"/>
      <c r="AB278" s="448"/>
      <c r="AC278" s="448"/>
      <c r="AD278" s="448"/>
      <c r="AE278" s="448"/>
      <c r="AF278" s="448"/>
      <c r="AG278" s="448"/>
      <c r="AH278" s="448"/>
      <c r="AI278" s="448"/>
      <c r="AJ278" s="448"/>
      <c r="AK278" s="508"/>
    </row>
    <row r="279" spans="1:37" s="239" customFormat="1" ht="46.5" x14ac:dyDescent="0.25">
      <c r="A279" s="448">
        <v>234</v>
      </c>
      <c r="B279" s="446" t="s">
        <v>4095</v>
      </c>
      <c r="C279" s="458" t="s">
        <v>3899</v>
      </c>
      <c r="D279" s="448"/>
      <c r="E279" s="448">
        <v>10</v>
      </c>
      <c r="F279" s="448">
        <v>1</v>
      </c>
      <c r="G279" s="448"/>
      <c r="H279" s="448"/>
      <c r="I279" s="448">
        <v>1</v>
      </c>
      <c r="J279" s="448">
        <v>1</v>
      </c>
      <c r="K279" s="448"/>
      <c r="L279" s="448">
        <v>1</v>
      </c>
      <c r="M279" s="448">
        <v>2</v>
      </c>
      <c r="N279" s="448">
        <v>1</v>
      </c>
      <c r="O279" s="448"/>
      <c r="P279" s="448">
        <v>1</v>
      </c>
      <c r="Q279" s="448"/>
      <c r="R279" s="448"/>
      <c r="S279" s="448">
        <v>1</v>
      </c>
      <c r="T279" s="448">
        <v>1</v>
      </c>
      <c r="U279" s="448"/>
      <c r="V279" s="448"/>
      <c r="W279" s="448"/>
      <c r="X279" s="448"/>
      <c r="Y279" s="448"/>
      <c r="Z279" s="448">
        <v>1</v>
      </c>
      <c r="AA279" s="448"/>
      <c r="AB279" s="448">
        <v>1</v>
      </c>
      <c r="AC279" s="448">
        <v>5</v>
      </c>
      <c r="AD279" s="448">
        <v>5</v>
      </c>
      <c r="AE279" s="448">
        <v>1</v>
      </c>
      <c r="AF279" s="448"/>
      <c r="AG279" s="448"/>
      <c r="AH279" s="448"/>
      <c r="AI279" s="448"/>
      <c r="AJ279" s="448"/>
      <c r="AK279" s="508"/>
    </row>
    <row r="280" spans="1:37" s="239" customFormat="1" ht="46.5" x14ac:dyDescent="0.25">
      <c r="A280" s="448">
        <v>235</v>
      </c>
      <c r="B280" s="446" t="s">
        <v>3600</v>
      </c>
      <c r="C280" s="458" t="s">
        <v>3898</v>
      </c>
      <c r="D280" s="448"/>
      <c r="E280" s="461">
        <v>9</v>
      </c>
      <c r="F280" s="461">
        <v>1</v>
      </c>
      <c r="G280" s="461"/>
      <c r="H280" s="461"/>
      <c r="I280" s="461">
        <v>1</v>
      </c>
      <c r="J280" s="461">
        <v>1</v>
      </c>
      <c r="K280" s="461"/>
      <c r="L280" s="461">
        <v>1</v>
      </c>
      <c r="M280" s="461">
        <v>2</v>
      </c>
      <c r="N280" s="461">
        <v>1</v>
      </c>
      <c r="O280" s="461"/>
      <c r="P280" s="461">
        <v>5</v>
      </c>
      <c r="Q280" s="461"/>
      <c r="R280" s="461"/>
      <c r="S280" s="461">
        <v>1</v>
      </c>
      <c r="T280" s="461">
        <v>1</v>
      </c>
      <c r="U280" s="461"/>
      <c r="V280" s="461"/>
      <c r="W280" s="461"/>
      <c r="X280" s="461"/>
      <c r="Y280" s="461"/>
      <c r="Z280" s="461"/>
      <c r="AA280" s="461"/>
      <c r="AB280" s="461">
        <v>1</v>
      </c>
      <c r="AC280" s="461">
        <v>10</v>
      </c>
      <c r="AD280" s="461">
        <v>30</v>
      </c>
      <c r="AE280" s="461">
        <v>10</v>
      </c>
      <c r="AF280" s="461">
        <v>2</v>
      </c>
      <c r="AG280" s="461"/>
      <c r="AH280" s="462"/>
      <c r="AI280" s="462"/>
      <c r="AJ280" s="462"/>
      <c r="AK280" s="509"/>
    </row>
    <row r="281" spans="1:37" s="239" customFormat="1" ht="46.5" x14ac:dyDescent="0.25">
      <c r="A281" s="448">
        <v>236</v>
      </c>
      <c r="B281" s="446" t="s">
        <v>4096</v>
      </c>
      <c r="C281" s="458" t="s">
        <v>3900</v>
      </c>
      <c r="D281" s="448"/>
      <c r="E281" s="448">
        <v>5</v>
      </c>
      <c r="F281" s="448">
        <v>1</v>
      </c>
      <c r="G281" s="448"/>
      <c r="H281" s="448"/>
      <c r="I281" s="448"/>
      <c r="J281" s="448">
        <v>1</v>
      </c>
      <c r="K281" s="448"/>
      <c r="L281" s="448">
        <v>1</v>
      </c>
      <c r="M281" s="448">
        <v>2</v>
      </c>
      <c r="N281" s="448">
        <v>1</v>
      </c>
      <c r="O281" s="448"/>
      <c r="P281" s="448">
        <v>5</v>
      </c>
      <c r="Q281" s="448"/>
      <c r="R281" s="448"/>
      <c r="S281" s="448">
        <v>1</v>
      </c>
      <c r="T281" s="448"/>
      <c r="U281" s="448"/>
      <c r="V281" s="448"/>
      <c r="W281" s="448"/>
      <c r="X281" s="448">
        <v>1</v>
      </c>
      <c r="Y281" s="448"/>
      <c r="Z281" s="448">
        <v>1</v>
      </c>
      <c r="AA281" s="448"/>
      <c r="AB281" s="448">
        <v>1</v>
      </c>
      <c r="AC281" s="448">
        <v>10</v>
      </c>
      <c r="AD281" s="448">
        <v>30</v>
      </c>
      <c r="AE281" s="448">
        <v>20</v>
      </c>
      <c r="AF281" s="448">
        <v>2</v>
      </c>
      <c r="AG281" s="448"/>
      <c r="AH281" s="448"/>
      <c r="AI281" s="448"/>
      <c r="AJ281" s="448"/>
      <c r="AK281" s="508"/>
    </row>
    <row r="282" spans="1:37" s="239" customFormat="1" ht="69.75" x14ac:dyDescent="0.25">
      <c r="A282" s="448">
        <v>237</v>
      </c>
      <c r="B282" s="446" t="s">
        <v>4097</v>
      </c>
      <c r="C282" s="458" t="s">
        <v>3901</v>
      </c>
      <c r="D282" s="448"/>
      <c r="E282" s="448">
        <v>5</v>
      </c>
      <c r="F282" s="448">
        <v>1</v>
      </c>
      <c r="G282" s="448"/>
      <c r="H282" s="448"/>
      <c r="I282" s="448"/>
      <c r="J282" s="448">
        <v>1</v>
      </c>
      <c r="K282" s="448"/>
      <c r="L282" s="448">
        <v>1</v>
      </c>
      <c r="M282" s="448">
        <v>2</v>
      </c>
      <c r="N282" s="448">
        <v>1</v>
      </c>
      <c r="O282" s="448"/>
      <c r="P282" s="448">
        <v>1</v>
      </c>
      <c r="Q282" s="448"/>
      <c r="R282" s="448"/>
      <c r="S282" s="448"/>
      <c r="T282" s="448">
        <v>1</v>
      </c>
      <c r="U282" s="448"/>
      <c r="V282" s="448"/>
      <c r="W282" s="448"/>
      <c r="X282" s="448"/>
      <c r="Y282" s="448"/>
      <c r="Z282" s="448">
        <v>1</v>
      </c>
      <c r="AA282" s="448"/>
      <c r="AB282" s="448"/>
      <c r="AC282" s="448">
        <v>8</v>
      </c>
      <c r="AD282" s="448">
        <v>8</v>
      </c>
      <c r="AE282" s="448">
        <v>1</v>
      </c>
      <c r="AF282" s="448"/>
      <c r="AG282" s="448"/>
      <c r="AH282" s="448"/>
      <c r="AI282" s="448"/>
      <c r="AJ282" s="448"/>
      <c r="AK282" s="508"/>
    </row>
    <row r="283" spans="1:37" s="239" customFormat="1" ht="93" x14ac:dyDescent="0.25">
      <c r="A283" s="448">
        <v>238</v>
      </c>
      <c r="B283" s="446" t="s">
        <v>4098</v>
      </c>
      <c r="C283" s="458" t="s">
        <v>4101</v>
      </c>
      <c r="D283" s="448"/>
      <c r="E283" s="448">
        <v>5</v>
      </c>
      <c r="F283" s="448">
        <v>1</v>
      </c>
      <c r="G283" s="448"/>
      <c r="H283" s="448"/>
      <c r="I283" s="448">
        <v>1</v>
      </c>
      <c r="J283" s="448">
        <v>1</v>
      </c>
      <c r="K283" s="448"/>
      <c r="L283" s="448">
        <v>1</v>
      </c>
      <c r="M283" s="448">
        <v>2</v>
      </c>
      <c r="N283" s="448">
        <v>1</v>
      </c>
      <c r="O283" s="448"/>
      <c r="P283" s="448">
        <v>10</v>
      </c>
      <c r="Q283" s="448"/>
      <c r="R283" s="448"/>
      <c r="S283" s="448"/>
      <c r="T283" s="448">
        <v>1</v>
      </c>
      <c r="U283" s="448"/>
      <c r="V283" s="448"/>
      <c r="W283" s="448"/>
      <c r="X283" s="448"/>
      <c r="Y283" s="448"/>
      <c r="Z283" s="448">
        <v>1</v>
      </c>
      <c r="AA283" s="448"/>
      <c r="AB283" s="448">
        <v>1</v>
      </c>
      <c r="AC283" s="448">
        <v>10</v>
      </c>
      <c r="AD283" s="448">
        <v>10</v>
      </c>
      <c r="AE283" s="448">
        <v>10</v>
      </c>
      <c r="AF283" s="448">
        <v>2</v>
      </c>
      <c r="AG283" s="448"/>
      <c r="AH283" s="448"/>
      <c r="AI283" s="448"/>
      <c r="AJ283" s="448"/>
      <c r="AK283" s="508"/>
    </row>
    <row r="284" spans="1:37" s="239" customFormat="1" ht="23.25" x14ac:dyDescent="0.25">
      <c r="A284" s="448">
        <v>239</v>
      </c>
      <c r="B284" s="446"/>
      <c r="C284" s="458"/>
      <c r="D284" s="448"/>
      <c r="E284" s="448"/>
      <c r="F284" s="448"/>
      <c r="G284" s="448"/>
      <c r="H284" s="448"/>
      <c r="I284" s="448"/>
      <c r="J284" s="448"/>
      <c r="K284" s="448"/>
      <c r="L284" s="448"/>
      <c r="M284" s="448"/>
      <c r="N284" s="448"/>
      <c r="O284" s="448"/>
      <c r="P284" s="448"/>
      <c r="Q284" s="448"/>
      <c r="R284" s="448"/>
      <c r="S284" s="448"/>
      <c r="T284" s="448"/>
      <c r="U284" s="448"/>
      <c r="V284" s="448"/>
      <c r="W284" s="448"/>
      <c r="X284" s="448"/>
      <c r="Y284" s="448"/>
      <c r="Z284" s="448"/>
      <c r="AA284" s="448"/>
      <c r="AB284" s="448"/>
      <c r="AC284" s="448"/>
      <c r="AD284" s="448"/>
      <c r="AE284" s="448"/>
      <c r="AF284" s="448"/>
      <c r="AG284" s="448"/>
      <c r="AH284" s="448"/>
      <c r="AI284" s="448"/>
      <c r="AJ284" s="448"/>
      <c r="AK284" s="508"/>
    </row>
    <row r="285" spans="1:37" s="239" customFormat="1" ht="46.5" x14ac:dyDescent="0.25">
      <c r="A285" s="448">
        <v>240</v>
      </c>
      <c r="B285" s="446" t="s">
        <v>4099</v>
      </c>
      <c r="C285" s="458" t="s">
        <v>3902</v>
      </c>
      <c r="D285" s="448"/>
      <c r="E285" s="448">
        <v>8</v>
      </c>
      <c r="F285" s="448">
        <v>1</v>
      </c>
      <c r="G285" s="448"/>
      <c r="H285" s="448"/>
      <c r="I285" s="448">
        <v>1</v>
      </c>
      <c r="J285" s="448">
        <v>1</v>
      </c>
      <c r="K285" s="448"/>
      <c r="L285" s="448">
        <v>1</v>
      </c>
      <c r="M285" s="448">
        <v>2</v>
      </c>
      <c r="N285" s="448">
        <v>1</v>
      </c>
      <c r="O285" s="448"/>
      <c r="P285" s="448">
        <v>5</v>
      </c>
      <c r="Q285" s="448"/>
      <c r="R285" s="448"/>
      <c r="S285" s="448">
        <v>1</v>
      </c>
      <c r="T285" s="448">
        <v>1</v>
      </c>
      <c r="U285" s="448"/>
      <c r="V285" s="448"/>
      <c r="W285" s="448"/>
      <c r="X285" s="448">
        <v>1</v>
      </c>
      <c r="Y285" s="448"/>
      <c r="Z285" s="448">
        <v>1</v>
      </c>
      <c r="AA285" s="448">
        <v>0</v>
      </c>
      <c r="AB285" s="448">
        <v>1</v>
      </c>
      <c r="AC285" s="448">
        <v>8</v>
      </c>
      <c r="AD285" s="448">
        <v>27</v>
      </c>
      <c r="AE285" s="448">
        <v>5</v>
      </c>
      <c r="AF285" s="448">
        <v>2</v>
      </c>
      <c r="AG285" s="448"/>
      <c r="AH285" s="448"/>
      <c r="AI285" s="448"/>
      <c r="AJ285" s="448"/>
      <c r="AK285" s="508"/>
    </row>
    <row r="286" spans="1:37" s="239" customFormat="1" ht="46.5" x14ac:dyDescent="0.25">
      <c r="A286" s="448">
        <v>241</v>
      </c>
      <c r="B286" s="446" t="s">
        <v>4100</v>
      </c>
      <c r="C286" s="458" t="s">
        <v>3903</v>
      </c>
      <c r="D286" s="448"/>
      <c r="E286" s="448">
        <v>6</v>
      </c>
      <c r="F286" s="448">
        <v>1</v>
      </c>
      <c r="G286" s="448"/>
      <c r="H286" s="448"/>
      <c r="I286" s="448">
        <v>1</v>
      </c>
      <c r="J286" s="448">
        <v>1</v>
      </c>
      <c r="K286" s="448"/>
      <c r="L286" s="448">
        <v>1</v>
      </c>
      <c r="M286" s="448">
        <v>3</v>
      </c>
      <c r="N286" s="448">
        <v>1</v>
      </c>
      <c r="O286" s="448"/>
      <c r="P286" s="448">
        <v>5</v>
      </c>
      <c r="Q286" s="448"/>
      <c r="R286" s="448"/>
      <c r="S286" s="448">
        <v>1</v>
      </c>
      <c r="T286" s="448">
        <v>1</v>
      </c>
      <c r="U286" s="448"/>
      <c r="V286" s="448"/>
      <c r="W286" s="448"/>
      <c r="X286" s="448">
        <v>1</v>
      </c>
      <c r="Y286" s="448"/>
      <c r="Z286" s="448">
        <v>1</v>
      </c>
      <c r="AA286" s="448"/>
      <c r="AB286" s="448">
        <v>1</v>
      </c>
      <c r="AC286" s="448">
        <v>10</v>
      </c>
      <c r="AD286" s="448">
        <v>30</v>
      </c>
      <c r="AE286" s="448">
        <v>10</v>
      </c>
      <c r="AF286" s="448">
        <v>2</v>
      </c>
      <c r="AG286" s="448"/>
      <c r="AH286" s="448"/>
      <c r="AI286" s="448"/>
      <c r="AJ286" s="448"/>
      <c r="AK286" s="508"/>
    </row>
    <row r="287" spans="1:37" s="239" customFormat="1" ht="46.5" x14ac:dyDescent="0.25">
      <c r="A287" s="448">
        <v>242</v>
      </c>
      <c r="B287" s="446" t="s">
        <v>4102</v>
      </c>
      <c r="C287" s="458" t="s">
        <v>3904</v>
      </c>
      <c r="D287" s="448"/>
      <c r="E287" s="448">
        <v>5</v>
      </c>
      <c r="F287" s="448">
        <v>1</v>
      </c>
      <c r="G287" s="448"/>
      <c r="H287" s="448"/>
      <c r="I287" s="448">
        <v>1</v>
      </c>
      <c r="J287" s="448">
        <v>1</v>
      </c>
      <c r="K287" s="448"/>
      <c r="L287" s="448">
        <v>1</v>
      </c>
      <c r="M287" s="448">
        <v>2</v>
      </c>
      <c r="N287" s="448">
        <v>1</v>
      </c>
      <c r="O287" s="448"/>
      <c r="P287" s="448">
        <v>1</v>
      </c>
      <c r="Q287" s="448"/>
      <c r="R287" s="448"/>
      <c r="S287" s="448">
        <v>1</v>
      </c>
      <c r="T287" s="448"/>
      <c r="U287" s="448"/>
      <c r="V287" s="448"/>
      <c r="W287" s="448"/>
      <c r="X287" s="448"/>
      <c r="Y287" s="448"/>
      <c r="Z287" s="448">
        <v>1</v>
      </c>
      <c r="AA287" s="448"/>
      <c r="AB287" s="448">
        <v>1</v>
      </c>
      <c r="AC287" s="448">
        <v>5</v>
      </c>
      <c r="AD287" s="448">
        <v>5</v>
      </c>
      <c r="AE287" s="448">
        <v>1</v>
      </c>
      <c r="AF287" s="448">
        <v>2</v>
      </c>
      <c r="AG287" s="448"/>
      <c r="AH287" s="448"/>
      <c r="AI287" s="448"/>
      <c r="AJ287" s="448"/>
      <c r="AK287" s="508"/>
    </row>
    <row r="288" spans="1:37" s="239" customFormat="1" ht="23.25" x14ac:dyDescent="0.25">
      <c r="A288" s="448">
        <v>243</v>
      </c>
      <c r="B288" s="446"/>
      <c r="C288" s="458"/>
      <c r="D288" s="448"/>
      <c r="E288" s="448"/>
      <c r="F288" s="448"/>
      <c r="G288" s="448"/>
      <c r="H288" s="448"/>
      <c r="I288" s="448"/>
      <c r="J288" s="448"/>
      <c r="K288" s="448"/>
      <c r="L288" s="448"/>
      <c r="M288" s="448"/>
      <c r="N288" s="448"/>
      <c r="O288" s="448"/>
      <c r="P288" s="448"/>
      <c r="Q288" s="448"/>
      <c r="R288" s="448"/>
      <c r="S288" s="448"/>
      <c r="T288" s="448"/>
      <c r="U288" s="448"/>
      <c r="V288" s="448"/>
      <c r="W288" s="448"/>
      <c r="X288" s="448"/>
      <c r="Y288" s="448"/>
      <c r="Z288" s="448"/>
      <c r="AA288" s="448"/>
      <c r="AB288" s="448"/>
      <c r="AC288" s="448"/>
      <c r="AD288" s="448"/>
      <c r="AE288" s="448"/>
      <c r="AF288" s="448"/>
      <c r="AG288" s="448"/>
      <c r="AH288" s="448"/>
      <c r="AI288" s="448"/>
      <c r="AJ288" s="448"/>
      <c r="AK288" s="508"/>
    </row>
    <row r="289" spans="1:37" s="239" customFormat="1" ht="46.5" x14ac:dyDescent="0.25">
      <c r="A289" s="448">
        <v>244</v>
      </c>
      <c r="B289" s="446" t="s">
        <v>3601</v>
      </c>
      <c r="C289" s="458" t="s">
        <v>3905</v>
      </c>
      <c r="D289" s="448"/>
      <c r="E289" s="448">
        <v>10</v>
      </c>
      <c r="F289" s="448">
        <v>1</v>
      </c>
      <c r="G289" s="448"/>
      <c r="H289" s="448"/>
      <c r="I289" s="448">
        <v>1</v>
      </c>
      <c r="J289" s="448">
        <v>1</v>
      </c>
      <c r="K289" s="448"/>
      <c r="L289" s="448">
        <v>1</v>
      </c>
      <c r="M289" s="448">
        <v>1</v>
      </c>
      <c r="N289" s="448">
        <v>1</v>
      </c>
      <c r="O289" s="448"/>
      <c r="P289" s="448">
        <v>4</v>
      </c>
      <c r="Q289" s="448"/>
      <c r="R289" s="448"/>
      <c r="S289" s="448">
        <v>1</v>
      </c>
      <c r="T289" s="448">
        <v>1</v>
      </c>
      <c r="U289" s="448"/>
      <c r="V289" s="448"/>
      <c r="W289" s="448"/>
      <c r="X289" s="448"/>
      <c r="Y289" s="448"/>
      <c r="Z289" s="448">
        <v>1</v>
      </c>
      <c r="AA289" s="448"/>
      <c r="AB289" s="448">
        <v>3</v>
      </c>
      <c r="AC289" s="448">
        <v>10</v>
      </c>
      <c r="AD289" s="448">
        <v>10</v>
      </c>
      <c r="AE289" s="448">
        <v>5</v>
      </c>
      <c r="AF289" s="448">
        <v>2</v>
      </c>
      <c r="AG289" s="448"/>
      <c r="AH289" s="448"/>
      <c r="AI289" s="448"/>
      <c r="AJ289" s="448"/>
      <c r="AK289" s="508"/>
    </row>
    <row r="290" spans="1:37" s="239" customFormat="1" ht="116.25" x14ac:dyDescent="0.25">
      <c r="A290" s="448">
        <v>245</v>
      </c>
      <c r="B290" s="446" t="s">
        <v>4103</v>
      </c>
      <c r="C290" s="458" t="s">
        <v>4112</v>
      </c>
      <c r="D290" s="448"/>
      <c r="E290" s="448">
        <v>8</v>
      </c>
      <c r="F290" s="448">
        <v>1</v>
      </c>
      <c r="G290" s="448"/>
      <c r="H290" s="448"/>
      <c r="I290" s="448"/>
      <c r="J290" s="448">
        <v>1</v>
      </c>
      <c r="K290" s="448"/>
      <c r="L290" s="448">
        <v>1</v>
      </c>
      <c r="M290" s="448">
        <v>2</v>
      </c>
      <c r="N290" s="448">
        <v>1</v>
      </c>
      <c r="O290" s="448"/>
      <c r="P290" s="448">
        <v>1</v>
      </c>
      <c r="Q290" s="448"/>
      <c r="R290" s="448"/>
      <c r="S290" s="448"/>
      <c r="T290" s="448">
        <v>1</v>
      </c>
      <c r="U290" s="448">
        <v>1</v>
      </c>
      <c r="V290" s="448"/>
      <c r="W290" s="448"/>
      <c r="X290" s="448"/>
      <c r="Y290" s="448"/>
      <c r="Z290" s="448">
        <v>1</v>
      </c>
      <c r="AA290" s="448"/>
      <c r="AB290" s="448">
        <v>1</v>
      </c>
      <c r="AC290" s="448">
        <v>5</v>
      </c>
      <c r="AD290" s="448">
        <v>5</v>
      </c>
      <c r="AE290" s="448">
        <v>1</v>
      </c>
      <c r="AF290" s="448"/>
      <c r="AG290" s="448"/>
      <c r="AH290" s="448"/>
      <c r="AI290" s="448"/>
      <c r="AJ290" s="448"/>
      <c r="AK290" s="508"/>
    </row>
    <row r="291" spans="1:37" s="239" customFormat="1" ht="93" x14ac:dyDescent="0.25">
      <c r="A291" s="448">
        <v>246</v>
      </c>
      <c r="B291" s="446" t="s">
        <v>4104</v>
      </c>
      <c r="C291" s="458" t="s">
        <v>3906</v>
      </c>
      <c r="D291" s="448"/>
      <c r="E291" s="448">
        <v>5</v>
      </c>
      <c r="F291" s="448">
        <v>1</v>
      </c>
      <c r="G291" s="448"/>
      <c r="H291" s="448"/>
      <c r="I291" s="448"/>
      <c r="J291" s="448"/>
      <c r="K291" s="448"/>
      <c r="L291" s="448"/>
      <c r="M291" s="448">
        <v>1</v>
      </c>
      <c r="N291" s="448">
        <v>2</v>
      </c>
      <c r="O291" s="448"/>
      <c r="P291" s="448"/>
      <c r="Q291" s="448"/>
      <c r="R291" s="448"/>
      <c r="S291" s="448"/>
      <c r="T291" s="448"/>
      <c r="U291" s="448"/>
      <c r="V291" s="448"/>
      <c r="W291" s="448"/>
      <c r="X291" s="448"/>
      <c r="Y291" s="448"/>
      <c r="Z291" s="448">
        <v>1</v>
      </c>
      <c r="AA291" s="448"/>
      <c r="AB291" s="448"/>
      <c r="AC291" s="448">
        <v>2</v>
      </c>
      <c r="AD291" s="448">
        <v>2</v>
      </c>
      <c r="AE291" s="448"/>
      <c r="AF291" s="448"/>
      <c r="AG291" s="448"/>
      <c r="AH291" s="448"/>
      <c r="AI291" s="448"/>
      <c r="AJ291" s="448"/>
      <c r="AK291" s="508"/>
    </row>
    <row r="292" spans="1:37" s="239" customFormat="1" ht="46.5" x14ac:dyDescent="0.25">
      <c r="A292" s="448">
        <v>247</v>
      </c>
      <c r="B292" s="446" t="s">
        <v>3602</v>
      </c>
      <c r="C292" s="458" t="s">
        <v>2763</v>
      </c>
      <c r="D292" s="448"/>
      <c r="E292" s="448">
        <v>5</v>
      </c>
      <c r="F292" s="448">
        <v>1</v>
      </c>
      <c r="G292" s="448"/>
      <c r="H292" s="448"/>
      <c r="I292" s="448"/>
      <c r="J292" s="448"/>
      <c r="K292" s="448"/>
      <c r="L292" s="448">
        <v>1</v>
      </c>
      <c r="M292" s="448">
        <v>1</v>
      </c>
      <c r="N292" s="448">
        <v>1</v>
      </c>
      <c r="O292" s="448"/>
      <c r="P292" s="448"/>
      <c r="Q292" s="448"/>
      <c r="R292" s="448"/>
      <c r="S292" s="448"/>
      <c r="T292" s="448">
        <v>1</v>
      </c>
      <c r="U292" s="448"/>
      <c r="V292" s="448"/>
      <c r="W292" s="448"/>
      <c r="X292" s="448"/>
      <c r="Y292" s="448"/>
      <c r="Z292" s="448">
        <v>1</v>
      </c>
      <c r="AA292" s="448"/>
      <c r="AB292" s="448"/>
      <c r="AC292" s="448">
        <v>5</v>
      </c>
      <c r="AD292" s="448">
        <v>5</v>
      </c>
      <c r="AE292" s="448">
        <v>2</v>
      </c>
      <c r="AF292" s="448"/>
      <c r="AG292" s="448"/>
      <c r="AH292" s="448"/>
      <c r="AI292" s="448"/>
      <c r="AJ292" s="448"/>
      <c r="AK292" s="508"/>
    </row>
    <row r="293" spans="1:37" s="239" customFormat="1" ht="46.5" x14ac:dyDescent="0.25">
      <c r="A293" s="448">
        <v>248</v>
      </c>
      <c r="B293" s="446" t="s">
        <v>4105</v>
      </c>
      <c r="C293" s="458" t="s">
        <v>4113</v>
      </c>
      <c r="D293" s="448"/>
      <c r="E293" s="448">
        <v>5</v>
      </c>
      <c r="F293" s="448">
        <v>1</v>
      </c>
      <c r="G293" s="448"/>
      <c r="H293" s="448"/>
      <c r="I293" s="448"/>
      <c r="J293" s="448">
        <v>1</v>
      </c>
      <c r="K293" s="448"/>
      <c r="L293" s="448">
        <v>1</v>
      </c>
      <c r="M293" s="448">
        <v>2</v>
      </c>
      <c r="N293" s="448">
        <v>1</v>
      </c>
      <c r="O293" s="448"/>
      <c r="P293" s="448">
        <v>1</v>
      </c>
      <c r="Q293" s="448"/>
      <c r="R293" s="448"/>
      <c r="S293" s="448"/>
      <c r="T293" s="448">
        <v>1</v>
      </c>
      <c r="U293" s="448"/>
      <c r="V293" s="448"/>
      <c r="W293" s="448"/>
      <c r="X293" s="448"/>
      <c r="Y293" s="448"/>
      <c r="Z293" s="448">
        <v>1</v>
      </c>
      <c r="AA293" s="448"/>
      <c r="AB293" s="448">
        <v>1</v>
      </c>
      <c r="AC293" s="448">
        <v>5</v>
      </c>
      <c r="AD293" s="448">
        <v>5</v>
      </c>
      <c r="AE293" s="448">
        <v>1</v>
      </c>
      <c r="AF293" s="448"/>
      <c r="AG293" s="448"/>
      <c r="AH293" s="448"/>
      <c r="AI293" s="448"/>
      <c r="AJ293" s="448"/>
      <c r="AK293" s="508"/>
    </row>
    <row r="294" spans="1:37" s="239" customFormat="1" ht="116.25" x14ac:dyDescent="0.25">
      <c r="A294" s="448">
        <v>249</v>
      </c>
      <c r="B294" s="446" t="s">
        <v>4106</v>
      </c>
      <c r="C294" s="458" t="s">
        <v>4114</v>
      </c>
      <c r="D294" s="448"/>
      <c r="E294" s="448">
        <v>20</v>
      </c>
      <c r="F294" s="448">
        <v>2</v>
      </c>
      <c r="G294" s="448"/>
      <c r="H294" s="448"/>
      <c r="I294" s="448">
        <v>1</v>
      </c>
      <c r="J294" s="448">
        <v>1</v>
      </c>
      <c r="K294" s="448"/>
      <c r="L294" s="448">
        <v>1</v>
      </c>
      <c r="M294" s="448">
        <v>2</v>
      </c>
      <c r="N294" s="448">
        <v>1</v>
      </c>
      <c r="O294" s="448"/>
      <c r="P294" s="448">
        <v>3</v>
      </c>
      <c r="Q294" s="448"/>
      <c r="R294" s="448"/>
      <c r="S294" s="448">
        <v>1</v>
      </c>
      <c r="T294" s="448">
        <v>1</v>
      </c>
      <c r="U294" s="448"/>
      <c r="V294" s="448"/>
      <c r="W294" s="448"/>
      <c r="X294" s="448">
        <v>1</v>
      </c>
      <c r="Y294" s="448"/>
      <c r="Z294" s="448">
        <v>1</v>
      </c>
      <c r="AA294" s="448"/>
      <c r="AB294" s="448">
        <v>1</v>
      </c>
      <c r="AC294" s="448">
        <v>10</v>
      </c>
      <c r="AD294" s="448">
        <v>10</v>
      </c>
      <c r="AE294" s="448">
        <v>5</v>
      </c>
      <c r="AF294" s="448">
        <v>2</v>
      </c>
      <c r="AG294" s="448"/>
      <c r="AH294" s="448"/>
      <c r="AI294" s="448"/>
      <c r="AJ294" s="448"/>
      <c r="AK294" s="508"/>
    </row>
    <row r="295" spans="1:37" s="239" customFormat="1" ht="46.5" x14ac:dyDescent="0.25">
      <c r="A295" s="448">
        <v>250</v>
      </c>
      <c r="B295" s="446" t="s">
        <v>4107</v>
      </c>
      <c r="C295" s="458" t="s">
        <v>3908</v>
      </c>
      <c r="D295" s="448"/>
      <c r="E295" s="448">
        <v>10</v>
      </c>
      <c r="F295" s="448">
        <v>1</v>
      </c>
      <c r="G295" s="448"/>
      <c r="H295" s="448"/>
      <c r="I295" s="448">
        <v>1</v>
      </c>
      <c r="J295" s="448">
        <v>1</v>
      </c>
      <c r="K295" s="448"/>
      <c r="L295" s="448">
        <v>1</v>
      </c>
      <c r="M295" s="448">
        <v>1</v>
      </c>
      <c r="N295" s="448">
        <v>1</v>
      </c>
      <c r="O295" s="448"/>
      <c r="P295" s="448">
        <v>5</v>
      </c>
      <c r="Q295" s="448"/>
      <c r="R295" s="448"/>
      <c r="S295" s="448">
        <v>1</v>
      </c>
      <c r="T295" s="448">
        <v>1</v>
      </c>
      <c r="U295" s="448"/>
      <c r="V295" s="448"/>
      <c r="W295" s="448"/>
      <c r="X295" s="448"/>
      <c r="Y295" s="448"/>
      <c r="Z295" s="448">
        <v>1</v>
      </c>
      <c r="AA295" s="448"/>
      <c r="AB295" s="448">
        <v>1</v>
      </c>
      <c r="AC295" s="448">
        <v>6</v>
      </c>
      <c r="AD295" s="448">
        <v>10</v>
      </c>
      <c r="AE295" s="448">
        <v>5</v>
      </c>
      <c r="AF295" s="448">
        <v>2</v>
      </c>
      <c r="AG295" s="448"/>
      <c r="AH295" s="448"/>
      <c r="AI295" s="448"/>
      <c r="AJ295" s="448"/>
      <c r="AK295" s="508"/>
    </row>
    <row r="296" spans="1:37" s="239" customFormat="1" ht="46.5" x14ac:dyDescent="0.25">
      <c r="A296" s="448">
        <v>251</v>
      </c>
      <c r="B296" s="446" t="s">
        <v>4108</v>
      </c>
      <c r="C296" s="458" t="s">
        <v>3907</v>
      </c>
      <c r="D296" s="448"/>
      <c r="E296" s="448">
        <v>10</v>
      </c>
      <c r="F296" s="448">
        <v>1</v>
      </c>
      <c r="G296" s="448">
        <v>1</v>
      </c>
      <c r="H296" s="448"/>
      <c r="I296" s="448">
        <v>1</v>
      </c>
      <c r="J296" s="448">
        <v>1</v>
      </c>
      <c r="K296" s="448"/>
      <c r="L296" s="448">
        <v>2</v>
      </c>
      <c r="M296" s="448">
        <v>2</v>
      </c>
      <c r="N296" s="448">
        <v>1</v>
      </c>
      <c r="O296" s="448"/>
      <c r="P296" s="448">
        <v>5</v>
      </c>
      <c r="Q296" s="448"/>
      <c r="R296" s="448"/>
      <c r="S296" s="448">
        <v>1</v>
      </c>
      <c r="T296" s="448">
        <v>1</v>
      </c>
      <c r="U296" s="448">
        <v>1</v>
      </c>
      <c r="V296" s="448"/>
      <c r="W296" s="448"/>
      <c r="X296" s="448"/>
      <c r="Y296" s="448"/>
      <c r="Z296" s="448">
        <v>1</v>
      </c>
      <c r="AA296" s="448"/>
      <c r="AB296" s="448">
        <v>1</v>
      </c>
      <c r="AC296" s="448">
        <v>10</v>
      </c>
      <c r="AD296" s="448">
        <v>24</v>
      </c>
      <c r="AE296" s="448">
        <v>5</v>
      </c>
      <c r="AF296" s="448">
        <v>2</v>
      </c>
      <c r="AG296" s="448"/>
      <c r="AH296" s="448"/>
      <c r="AI296" s="448"/>
      <c r="AJ296" s="448"/>
      <c r="AK296" s="508"/>
    </row>
    <row r="297" spans="1:37" s="239" customFormat="1" ht="46.5" x14ac:dyDescent="0.25">
      <c r="A297" s="448">
        <v>252</v>
      </c>
      <c r="B297" s="446" t="s">
        <v>4109</v>
      </c>
      <c r="C297" s="458" t="s">
        <v>3909</v>
      </c>
      <c r="D297" s="448"/>
      <c r="E297" s="448">
        <v>6</v>
      </c>
      <c r="F297" s="448">
        <v>1</v>
      </c>
      <c r="G297" s="448"/>
      <c r="H297" s="448"/>
      <c r="I297" s="448">
        <v>1</v>
      </c>
      <c r="J297" s="448">
        <v>1</v>
      </c>
      <c r="K297" s="448"/>
      <c r="L297" s="448">
        <v>1</v>
      </c>
      <c r="M297" s="448">
        <v>2</v>
      </c>
      <c r="N297" s="448">
        <v>1</v>
      </c>
      <c r="O297" s="448"/>
      <c r="P297" s="448">
        <v>4</v>
      </c>
      <c r="Q297" s="448"/>
      <c r="R297" s="448"/>
      <c r="S297" s="448">
        <v>1</v>
      </c>
      <c r="T297" s="448">
        <v>2</v>
      </c>
      <c r="U297" s="448"/>
      <c r="V297" s="448"/>
      <c r="W297" s="448"/>
      <c r="X297" s="448"/>
      <c r="Y297" s="448"/>
      <c r="Z297" s="448">
        <v>1</v>
      </c>
      <c r="AA297" s="448"/>
      <c r="AB297" s="448">
        <v>1</v>
      </c>
      <c r="AC297" s="448">
        <v>9</v>
      </c>
      <c r="AD297" s="448">
        <v>20</v>
      </c>
      <c r="AE297" s="448">
        <v>18</v>
      </c>
      <c r="AF297" s="448">
        <v>2</v>
      </c>
      <c r="AG297" s="448"/>
      <c r="AH297" s="448"/>
      <c r="AI297" s="448"/>
      <c r="AJ297" s="448"/>
      <c r="AK297" s="508"/>
    </row>
    <row r="298" spans="1:37" s="239" customFormat="1" ht="209.25" x14ac:dyDescent="0.25">
      <c r="A298" s="448">
        <v>253</v>
      </c>
      <c r="B298" s="446" t="s">
        <v>4110</v>
      </c>
      <c r="C298" s="458" t="s">
        <v>4115</v>
      </c>
      <c r="D298" s="448"/>
      <c r="E298" s="448">
        <v>10</v>
      </c>
      <c r="F298" s="448">
        <v>1</v>
      </c>
      <c r="G298" s="448"/>
      <c r="H298" s="448"/>
      <c r="I298" s="448">
        <v>1</v>
      </c>
      <c r="J298" s="448">
        <v>2</v>
      </c>
      <c r="K298" s="448"/>
      <c r="L298" s="448">
        <v>2</v>
      </c>
      <c r="M298" s="448">
        <v>2</v>
      </c>
      <c r="N298" s="448">
        <v>2</v>
      </c>
      <c r="O298" s="448"/>
      <c r="P298" s="448">
        <v>5</v>
      </c>
      <c r="Q298" s="448"/>
      <c r="R298" s="448"/>
      <c r="S298" s="448">
        <v>1</v>
      </c>
      <c r="T298" s="448">
        <v>1</v>
      </c>
      <c r="U298" s="448">
        <v>1</v>
      </c>
      <c r="V298" s="448"/>
      <c r="W298" s="448"/>
      <c r="X298" s="448">
        <v>1</v>
      </c>
      <c r="Y298" s="448"/>
      <c r="Z298" s="448">
        <v>1</v>
      </c>
      <c r="AA298" s="448"/>
      <c r="AB298" s="448">
        <v>4</v>
      </c>
      <c r="AC298" s="448">
        <v>18</v>
      </c>
      <c r="AD298" s="448">
        <v>20</v>
      </c>
      <c r="AE298" s="448">
        <v>10</v>
      </c>
      <c r="AF298" s="448">
        <v>5</v>
      </c>
      <c r="AG298" s="448"/>
      <c r="AH298" s="448"/>
      <c r="AI298" s="448"/>
      <c r="AJ298" s="448"/>
      <c r="AK298" s="508"/>
    </row>
    <row r="299" spans="1:37" s="92" customFormat="1" ht="22.5" x14ac:dyDescent="0.25">
      <c r="A299" s="918"/>
      <c r="B299" s="918"/>
      <c r="C299" s="457" t="s">
        <v>97</v>
      </c>
      <c r="D299" s="456"/>
      <c r="E299" s="456">
        <f t="shared" ref="E299:AK299" si="26">SUM(E277:E298)</f>
        <v>147</v>
      </c>
      <c r="F299" s="456">
        <f t="shared" si="26"/>
        <v>20</v>
      </c>
      <c r="G299" s="456">
        <f t="shared" si="26"/>
        <v>1</v>
      </c>
      <c r="H299" s="456">
        <f t="shared" si="26"/>
        <v>0</v>
      </c>
      <c r="I299" s="456">
        <f t="shared" si="26"/>
        <v>13</v>
      </c>
      <c r="J299" s="456">
        <f t="shared" si="26"/>
        <v>18</v>
      </c>
      <c r="K299" s="456">
        <f t="shared" si="26"/>
        <v>0</v>
      </c>
      <c r="L299" s="456">
        <f t="shared" si="26"/>
        <v>20</v>
      </c>
      <c r="M299" s="456">
        <f t="shared" si="26"/>
        <v>35</v>
      </c>
      <c r="N299" s="456">
        <f t="shared" si="26"/>
        <v>21</v>
      </c>
      <c r="O299" s="456">
        <f t="shared" si="26"/>
        <v>0</v>
      </c>
      <c r="P299" s="456">
        <f t="shared" si="26"/>
        <v>66</v>
      </c>
      <c r="Q299" s="456">
        <f t="shared" si="26"/>
        <v>0</v>
      </c>
      <c r="R299" s="456">
        <f t="shared" si="26"/>
        <v>0</v>
      </c>
      <c r="S299" s="456">
        <f t="shared" si="26"/>
        <v>14</v>
      </c>
      <c r="T299" s="456">
        <f t="shared" si="26"/>
        <v>17</v>
      </c>
      <c r="U299" s="456">
        <f t="shared" si="26"/>
        <v>3</v>
      </c>
      <c r="V299" s="456">
        <f t="shared" si="26"/>
        <v>0</v>
      </c>
      <c r="W299" s="456">
        <f t="shared" si="26"/>
        <v>0</v>
      </c>
      <c r="X299" s="456">
        <f t="shared" si="26"/>
        <v>6</v>
      </c>
      <c r="Y299" s="456">
        <f t="shared" si="26"/>
        <v>0</v>
      </c>
      <c r="Z299" s="456">
        <f t="shared" si="26"/>
        <v>19</v>
      </c>
      <c r="AA299" s="456">
        <f t="shared" si="26"/>
        <v>0</v>
      </c>
      <c r="AB299" s="456">
        <f t="shared" si="26"/>
        <v>21</v>
      </c>
      <c r="AC299" s="456">
        <f t="shared" si="26"/>
        <v>156</v>
      </c>
      <c r="AD299" s="456">
        <f t="shared" si="26"/>
        <v>286</v>
      </c>
      <c r="AE299" s="456">
        <f t="shared" si="26"/>
        <v>120</v>
      </c>
      <c r="AF299" s="456">
        <f t="shared" si="26"/>
        <v>29</v>
      </c>
      <c r="AG299" s="456">
        <f t="shared" si="26"/>
        <v>0</v>
      </c>
      <c r="AH299" s="456">
        <f t="shared" si="26"/>
        <v>0</v>
      </c>
      <c r="AI299" s="456">
        <f t="shared" si="26"/>
        <v>0</v>
      </c>
      <c r="AJ299" s="456">
        <f t="shared" si="26"/>
        <v>0</v>
      </c>
      <c r="AK299" s="507">
        <f t="shared" si="26"/>
        <v>0</v>
      </c>
    </row>
    <row r="300" spans="1:37" s="239" customFormat="1" ht="23.25" x14ac:dyDescent="0.25">
      <c r="A300" s="919"/>
      <c r="B300" s="919"/>
      <c r="C300" s="458" t="s">
        <v>3978</v>
      </c>
      <c r="D300" s="448">
        <v>0</v>
      </c>
      <c r="E300" s="448">
        <v>0</v>
      </c>
      <c r="F300" s="448">
        <v>0</v>
      </c>
      <c r="G300" s="448">
        <v>0</v>
      </c>
      <c r="H300" s="448">
        <v>0</v>
      </c>
      <c r="I300" s="448">
        <v>0</v>
      </c>
      <c r="J300" s="448">
        <v>0</v>
      </c>
      <c r="K300" s="448">
        <v>0</v>
      </c>
      <c r="L300" s="448">
        <v>0</v>
      </c>
      <c r="M300" s="448">
        <v>0</v>
      </c>
      <c r="N300" s="448">
        <v>0</v>
      </c>
      <c r="O300" s="448">
        <v>0</v>
      </c>
      <c r="P300" s="448">
        <v>0</v>
      </c>
      <c r="Q300" s="448">
        <v>0</v>
      </c>
      <c r="R300" s="448">
        <v>0</v>
      </c>
      <c r="S300" s="448">
        <v>0</v>
      </c>
      <c r="T300" s="448">
        <v>0</v>
      </c>
      <c r="U300" s="448">
        <v>0</v>
      </c>
      <c r="V300" s="448">
        <v>0</v>
      </c>
      <c r="W300" s="448">
        <v>0</v>
      </c>
      <c r="X300" s="448">
        <v>0</v>
      </c>
      <c r="Y300" s="448">
        <v>0</v>
      </c>
      <c r="Z300" s="448">
        <v>0</v>
      </c>
      <c r="AA300" s="448">
        <v>0</v>
      </c>
      <c r="AB300" s="448">
        <v>0</v>
      </c>
      <c r="AC300" s="448">
        <v>0</v>
      </c>
      <c r="AD300" s="448">
        <v>0</v>
      </c>
      <c r="AE300" s="448">
        <v>0</v>
      </c>
      <c r="AF300" s="448">
        <v>0</v>
      </c>
      <c r="AG300" s="448">
        <v>0</v>
      </c>
      <c r="AH300" s="448">
        <v>0</v>
      </c>
      <c r="AI300" s="448">
        <v>0</v>
      </c>
      <c r="AJ300" s="448">
        <v>0</v>
      </c>
      <c r="AK300" s="508">
        <v>0</v>
      </c>
    </row>
    <row r="301" spans="1:37" s="92" customFormat="1" ht="22.5" x14ac:dyDescent="0.25">
      <c r="A301" s="920"/>
      <c r="B301" s="920"/>
      <c r="C301" s="457" t="s">
        <v>542</v>
      </c>
      <c r="D301" s="456">
        <f>D300+D299</f>
        <v>0</v>
      </c>
      <c r="E301" s="456">
        <f t="shared" ref="E301:AK301" si="27">E300+E299</f>
        <v>147</v>
      </c>
      <c r="F301" s="456">
        <f t="shared" si="27"/>
        <v>20</v>
      </c>
      <c r="G301" s="456">
        <f t="shared" si="27"/>
        <v>1</v>
      </c>
      <c r="H301" s="456">
        <f t="shared" si="27"/>
        <v>0</v>
      </c>
      <c r="I301" s="456">
        <f t="shared" si="27"/>
        <v>13</v>
      </c>
      <c r="J301" s="456">
        <f t="shared" si="27"/>
        <v>18</v>
      </c>
      <c r="K301" s="456">
        <f t="shared" si="27"/>
        <v>0</v>
      </c>
      <c r="L301" s="456">
        <f t="shared" si="27"/>
        <v>20</v>
      </c>
      <c r="M301" s="456">
        <f t="shared" si="27"/>
        <v>35</v>
      </c>
      <c r="N301" s="456">
        <f t="shared" si="27"/>
        <v>21</v>
      </c>
      <c r="O301" s="456">
        <f t="shared" si="27"/>
        <v>0</v>
      </c>
      <c r="P301" s="456">
        <f t="shared" si="27"/>
        <v>66</v>
      </c>
      <c r="Q301" s="456">
        <f t="shared" si="27"/>
        <v>0</v>
      </c>
      <c r="R301" s="456">
        <f t="shared" si="27"/>
        <v>0</v>
      </c>
      <c r="S301" s="456">
        <f t="shared" si="27"/>
        <v>14</v>
      </c>
      <c r="T301" s="456">
        <f t="shared" si="27"/>
        <v>17</v>
      </c>
      <c r="U301" s="456">
        <f t="shared" si="27"/>
        <v>3</v>
      </c>
      <c r="V301" s="456">
        <f t="shared" si="27"/>
        <v>0</v>
      </c>
      <c r="W301" s="456">
        <f t="shared" si="27"/>
        <v>0</v>
      </c>
      <c r="X301" s="456">
        <f t="shared" si="27"/>
        <v>6</v>
      </c>
      <c r="Y301" s="456">
        <f t="shared" si="27"/>
        <v>0</v>
      </c>
      <c r="Z301" s="456">
        <f t="shared" si="27"/>
        <v>19</v>
      </c>
      <c r="AA301" s="456">
        <f t="shared" si="27"/>
        <v>0</v>
      </c>
      <c r="AB301" s="456">
        <f t="shared" si="27"/>
        <v>21</v>
      </c>
      <c r="AC301" s="456">
        <f t="shared" si="27"/>
        <v>156</v>
      </c>
      <c r="AD301" s="456">
        <f t="shared" si="27"/>
        <v>286</v>
      </c>
      <c r="AE301" s="456">
        <f t="shared" si="27"/>
        <v>120</v>
      </c>
      <c r="AF301" s="456">
        <f t="shared" si="27"/>
        <v>29</v>
      </c>
      <c r="AG301" s="456">
        <f t="shared" si="27"/>
        <v>0</v>
      </c>
      <c r="AH301" s="456">
        <f t="shared" si="27"/>
        <v>0</v>
      </c>
      <c r="AI301" s="456">
        <f t="shared" si="27"/>
        <v>0</v>
      </c>
      <c r="AJ301" s="456">
        <f t="shared" si="27"/>
        <v>0</v>
      </c>
      <c r="AK301" s="507">
        <f t="shared" si="27"/>
        <v>0</v>
      </c>
    </row>
    <row r="302" spans="1:37" s="90" customFormat="1" ht="46.5" x14ac:dyDescent="0.25">
      <c r="A302" s="448">
        <v>254</v>
      </c>
      <c r="B302" s="446" t="s">
        <v>4111</v>
      </c>
      <c r="C302" s="458" t="s">
        <v>3861</v>
      </c>
      <c r="D302" s="448"/>
      <c r="E302" s="448">
        <v>5</v>
      </c>
      <c r="F302" s="448">
        <v>1</v>
      </c>
      <c r="G302" s="448"/>
      <c r="H302" s="448"/>
      <c r="I302" s="448"/>
      <c r="J302" s="448">
        <v>1</v>
      </c>
      <c r="K302" s="448"/>
      <c r="L302" s="448">
        <v>1</v>
      </c>
      <c r="M302" s="448">
        <v>2</v>
      </c>
      <c r="N302" s="448">
        <v>1</v>
      </c>
      <c r="O302" s="448"/>
      <c r="P302" s="448">
        <v>1</v>
      </c>
      <c r="Q302" s="448"/>
      <c r="R302" s="448"/>
      <c r="S302" s="448">
        <v>1</v>
      </c>
      <c r="T302" s="448"/>
      <c r="U302" s="448"/>
      <c r="V302" s="448"/>
      <c r="W302" s="448"/>
      <c r="X302" s="448"/>
      <c r="Y302" s="448"/>
      <c r="Z302" s="448">
        <v>1</v>
      </c>
      <c r="AA302" s="448"/>
      <c r="AB302" s="448">
        <v>1</v>
      </c>
      <c r="AC302" s="448">
        <v>5</v>
      </c>
      <c r="AD302" s="448">
        <v>5</v>
      </c>
      <c r="AE302" s="448"/>
      <c r="AF302" s="448"/>
      <c r="AG302" s="448"/>
      <c r="AH302" s="448"/>
      <c r="AI302" s="448"/>
      <c r="AJ302" s="448"/>
      <c r="AK302" s="508"/>
    </row>
    <row r="303" spans="1:37" s="90" customFormat="1" ht="69.75" x14ac:dyDescent="0.25">
      <c r="A303" s="448">
        <v>255</v>
      </c>
      <c r="B303" s="446" t="s">
        <v>3603</v>
      </c>
      <c r="C303" s="458" t="s">
        <v>3862</v>
      </c>
      <c r="D303" s="448"/>
      <c r="E303" s="448">
        <v>6</v>
      </c>
      <c r="F303" s="448">
        <v>1</v>
      </c>
      <c r="G303" s="448"/>
      <c r="H303" s="448"/>
      <c r="I303" s="448"/>
      <c r="J303" s="448">
        <v>1</v>
      </c>
      <c r="K303" s="448"/>
      <c r="L303" s="448">
        <v>1</v>
      </c>
      <c r="M303" s="448">
        <v>5</v>
      </c>
      <c r="N303" s="448">
        <v>1</v>
      </c>
      <c r="O303" s="448"/>
      <c r="P303" s="448">
        <v>3</v>
      </c>
      <c r="Q303" s="448"/>
      <c r="R303" s="448"/>
      <c r="S303" s="448"/>
      <c r="T303" s="448">
        <v>2</v>
      </c>
      <c r="U303" s="448">
        <v>1</v>
      </c>
      <c r="V303" s="448"/>
      <c r="W303" s="448"/>
      <c r="X303" s="448"/>
      <c r="Y303" s="448"/>
      <c r="Z303" s="448">
        <v>1</v>
      </c>
      <c r="AA303" s="448"/>
      <c r="AB303" s="448"/>
      <c r="AC303" s="448">
        <v>10</v>
      </c>
      <c r="AD303" s="448">
        <v>30</v>
      </c>
      <c r="AE303" s="448">
        <v>10</v>
      </c>
      <c r="AF303" s="448"/>
      <c r="AG303" s="448"/>
      <c r="AH303" s="448"/>
      <c r="AI303" s="448"/>
      <c r="AJ303" s="448"/>
      <c r="AK303" s="508"/>
    </row>
    <row r="304" spans="1:37" s="90" customFormat="1" ht="69.75" x14ac:dyDescent="0.25">
      <c r="A304" s="448">
        <v>256</v>
      </c>
      <c r="B304" s="446" t="s">
        <v>4520</v>
      </c>
      <c r="C304" s="458" t="s">
        <v>3863</v>
      </c>
      <c r="D304" s="448"/>
      <c r="E304" s="448">
        <v>10</v>
      </c>
      <c r="F304" s="448">
        <v>1</v>
      </c>
      <c r="G304" s="448"/>
      <c r="H304" s="448"/>
      <c r="I304" s="448"/>
      <c r="J304" s="448">
        <v>1</v>
      </c>
      <c r="K304" s="448"/>
      <c r="L304" s="448">
        <v>1</v>
      </c>
      <c r="M304" s="448">
        <v>2</v>
      </c>
      <c r="N304" s="448">
        <v>1</v>
      </c>
      <c r="O304" s="448"/>
      <c r="P304" s="448">
        <v>5</v>
      </c>
      <c r="Q304" s="448"/>
      <c r="R304" s="448"/>
      <c r="S304" s="448">
        <v>2</v>
      </c>
      <c r="T304" s="448"/>
      <c r="U304" s="448"/>
      <c r="V304" s="448"/>
      <c r="W304" s="448">
        <v>1</v>
      </c>
      <c r="X304" s="448"/>
      <c r="Y304" s="448"/>
      <c r="Z304" s="448">
        <v>2</v>
      </c>
      <c r="AA304" s="448"/>
      <c r="AB304" s="448">
        <v>1</v>
      </c>
      <c r="AC304" s="448">
        <v>6</v>
      </c>
      <c r="AD304" s="448">
        <v>10</v>
      </c>
      <c r="AE304" s="448">
        <v>6</v>
      </c>
      <c r="AF304" s="448"/>
      <c r="AG304" s="448">
        <v>3</v>
      </c>
      <c r="AH304" s="448"/>
      <c r="AI304" s="448"/>
      <c r="AJ304" s="448"/>
      <c r="AK304" s="508">
        <v>1</v>
      </c>
    </row>
    <row r="305" spans="1:37" s="90" customFormat="1" ht="23.25" x14ac:dyDescent="0.25">
      <c r="A305" s="448">
        <v>257</v>
      </c>
      <c r="B305" s="446"/>
      <c r="C305" s="458"/>
      <c r="D305" s="448"/>
      <c r="E305" s="448"/>
      <c r="F305" s="448"/>
      <c r="G305" s="448"/>
      <c r="H305" s="448"/>
      <c r="I305" s="448"/>
      <c r="J305" s="448"/>
      <c r="K305" s="448"/>
      <c r="L305" s="448"/>
      <c r="M305" s="448"/>
      <c r="N305" s="448"/>
      <c r="O305" s="448"/>
      <c r="P305" s="448"/>
      <c r="Q305" s="448"/>
      <c r="R305" s="448"/>
      <c r="S305" s="448"/>
      <c r="T305" s="448"/>
      <c r="U305" s="448"/>
      <c r="V305" s="448"/>
      <c r="W305" s="448"/>
      <c r="X305" s="448"/>
      <c r="Y305" s="448"/>
      <c r="Z305" s="448"/>
      <c r="AA305" s="448"/>
      <c r="AB305" s="448"/>
      <c r="AC305" s="448"/>
      <c r="AD305" s="448"/>
      <c r="AE305" s="448"/>
      <c r="AF305" s="448"/>
      <c r="AG305" s="448"/>
      <c r="AH305" s="448"/>
      <c r="AI305" s="448"/>
      <c r="AJ305" s="448"/>
      <c r="AK305" s="508"/>
    </row>
    <row r="306" spans="1:37" s="90" customFormat="1" ht="186" x14ac:dyDescent="0.25">
      <c r="A306" s="448">
        <v>258</v>
      </c>
      <c r="B306" s="446" t="s">
        <v>4116</v>
      </c>
      <c r="C306" s="458" t="s">
        <v>4120</v>
      </c>
      <c r="D306" s="448"/>
      <c r="E306" s="448">
        <v>30</v>
      </c>
      <c r="F306" s="448">
        <v>3</v>
      </c>
      <c r="G306" s="448"/>
      <c r="H306" s="448"/>
      <c r="I306" s="448"/>
      <c r="J306" s="448">
        <v>1</v>
      </c>
      <c r="K306" s="448"/>
      <c r="L306" s="448">
        <v>2</v>
      </c>
      <c r="M306" s="448">
        <v>4</v>
      </c>
      <c r="N306" s="448">
        <v>2</v>
      </c>
      <c r="O306" s="448"/>
      <c r="P306" s="448">
        <v>3</v>
      </c>
      <c r="Q306" s="448"/>
      <c r="R306" s="448"/>
      <c r="S306" s="448">
        <v>2</v>
      </c>
      <c r="T306" s="448">
        <v>1</v>
      </c>
      <c r="U306" s="448"/>
      <c r="V306" s="448"/>
      <c r="W306" s="448"/>
      <c r="X306" s="448"/>
      <c r="Y306" s="448"/>
      <c r="Z306" s="448">
        <v>2</v>
      </c>
      <c r="AA306" s="448"/>
      <c r="AB306" s="448">
        <v>2</v>
      </c>
      <c r="AC306" s="448">
        <v>20</v>
      </c>
      <c r="AD306" s="448">
        <v>100</v>
      </c>
      <c r="AE306" s="448">
        <v>10</v>
      </c>
      <c r="AF306" s="448"/>
      <c r="AG306" s="448"/>
      <c r="AH306" s="448"/>
      <c r="AI306" s="448"/>
      <c r="AJ306" s="448"/>
      <c r="AK306" s="508"/>
    </row>
    <row r="307" spans="1:37" s="90" customFormat="1" ht="46.5" x14ac:dyDescent="0.25">
      <c r="A307" s="448">
        <v>259</v>
      </c>
      <c r="B307" s="446" t="s">
        <v>3604</v>
      </c>
      <c r="C307" s="458" t="s">
        <v>3864</v>
      </c>
      <c r="D307" s="448"/>
      <c r="E307" s="448">
        <v>5</v>
      </c>
      <c r="F307" s="448">
        <v>1</v>
      </c>
      <c r="G307" s="448">
        <v>1</v>
      </c>
      <c r="H307" s="448">
        <v>1</v>
      </c>
      <c r="I307" s="448"/>
      <c r="J307" s="448">
        <v>1</v>
      </c>
      <c r="K307" s="448"/>
      <c r="L307" s="448">
        <v>2</v>
      </c>
      <c r="M307" s="448">
        <v>2</v>
      </c>
      <c r="N307" s="448"/>
      <c r="O307" s="448"/>
      <c r="P307" s="448"/>
      <c r="Q307" s="448"/>
      <c r="R307" s="448"/>
      <c r="S307" s="448">
        <v>2</v>
      </c>
      <c r="T307" s="448">
        <v>1</v>
      </c>
      <c r="U307" s="448">
        <v>1</v>
      </c>
      <c r="V307" s="448"/>
      <c r="W307" s="448">
        <v>1</v>
      </c>
      <c r="X307" s="448">
        <v>1</v>
      </c>
      <c r="Y307" s="448"/>
      <c r="Z307" s="448">
        <v>1</v>
      </c>
      <c r="AA307" s="448"/>
      <c r="AB307" s="448">
        <v>2</v>
      </c>
      <c r="AC307" s="448">
        <v>7</v>
      </c>
      <c r="AD307" s="448">
        <v>10</v>
      </c>
      <c r="AE307" s="448">
        <v>3</v>
      </c>
      <c r="AF307" s="448">
        <v>2</v>
      </c>
      <c r="AG307" s="448"/>
      <c r="AH307" s="448"/>
      <c r="AI307" s="448"/>
      <c r="AJ307" s="448"/>
      <c r="AK307" s="508"/>
    </row>
    <row r="308" spans="1:37" s="90" customFormat="1" ht="93" x14ac:dyDescent="0.25">
      <c r="A308" s="448">
        <v>260</v>
      </c>
      <c r="B308" s="446" t="s">
        <v>3605</v>
      </c>
      <c r="C308" s="458" t="s">
        <v>4121</v>
      </c>
      <c r="D308" s="448"/>
      <c r="E308" s="448">
        <v>11</v>
      </c>
      <c r="F308" s="448">
        <v>2</v>
      </c>
      <c r="G308" s="448"/>
      <c r="H308" s="448"/>
      <c r="I308" s="448"/>
      <c r="J308" s="448">
        <v>1</v>
      </c>
      <c r="K308" s="448"/>
      <c r="L308" s="448">
        <v>1</v>
      </c>
      <c r="M308" s="448">
        <v>2</v>
      </c>
      <c r="N308" s="448"/>
      <c r="O308" s="448"/>
      <c r="P308" s="448">
        <v>2</v>
      </c>
      <c r="Q308" s="448"/>
      <c r="R308" s="448"/>
      <c r="S308" s="448">
        <v>1</v>
      </c>
      <c r="T308" s="448">
        <v>1</v>
      </c>
      <c r="U308" s="448">
        <v>1</v>
      </c>
      <c r="V308" s="448"/>
      <c r="W308" s="448"/>
      <c r="X308" s="448"/>
      <c r="Y308" s="448"/>
      <c r="Z308" s="448">
        <v>1</v>
      </c>
      <c r="AA308" s="448"/>
      <c r="AB308" s="448"/>
      <c r="AC308" s="448">
        <v>10</v>
      </c>
      <c r="AD308" s="448">
        <v>15</v>
      </c>
      <c r="AE308" s="448">
        <v>10</v>
      </c>
      <c r="AF308" s="448">
        <v>2</v>
      </c>
      <c r="AG308" s="448"/>
      <c r="AH308" s="448"/>
      <c r="AI308" s="448"/>
      <c r="AJ308" s="448"/>
      <c r="AK308" s="508"/>
    </row>
    <row r="309" spans="1:37" s="90" customFormat="1" ht="46.5" x14ac:dyDescent="0.25">
      <c r="A309" s="448">
        <v>261</v>
      </c>
      <c r="B309" s="446" t="s">
        <v>3606</v>
      </c>
      <c r="C309" s="458" t="s">
        <v>3865</v>
      </c>
      <c r="D309" s="448"/>
      <c r="E309" s="448">
        <v>5</v>
      </c>
      <c r="F309" s="448">
        <v>1</v>
      </c>
      <c r="G309" s="448"/>
      <c r="H309" s="448"/>
      <c r="I309" s="448">
        <v>1</v>
      </c>
      <c r="J309" s="448">
        <v>1</v>
      </c>
      <c r="K309" s="448"/>
      <c r="L309" s="448">
        <v>1</v>
      </c>
      <c r="M309" s="448">
        <v>2</v>
      </c>
      <c r="N309" s="448">
        <v>1</v>
      </c>
      <c r="O309" s="448"/>
      <c r="P309" s="448">
        <v>5</v>
      </c>
      <c r="Q309" s="448"/>
      <c r="R309" s="448"/>
      <c r="S309" s="448">
        <v>1</v>
      </c>
      <c r="T309" s="448">
        <v>1</v>
      </c>
      <c r="U309" s="448"/>
      <c r="V309" s="448">
        <v>1</v>
      </c>
      <c r="W309" s="448"/>
      <c r="X309" s="448"/>
      <c r="Y309" s="448"/>
      <c r="Z309" s="448">
        <v>3</v>
      </c>
      <c r="AA309" s="448"/>
      <c r="AB309" s="448">
        <v>1</v>
      </c>
      <c r="AC309" s="448">
        <v>10</v>
      </c>
      <c r="AD309" s="448">
        <v>30</v>
      </c>
      <c r="AE309" s="448">
        <v>10</v>
      </c>
      <c r="AF309" s="448">
        <v>2</v>
      </c>
      <c r="AG309" s="448"/>
      <c r="AH309" s="448"/>
      <c r="AI309" s="448"/>
      <c r="AJ309" s="448"/>
      <c r="AK309" s="508"/>
    </row>
    <row r="310" spans="1:37" s="90" customFormat="1" ht="93" x14ac:dyDescent="0.25">
      <c r="A310" s="448">
        <v>262</v>
      </c>
      <c r="B310" s="446" t="s">
        <v>3607</v>
      </c>
      <c r="C310" s="458" t="s">
        <v>4122</v>
      </c>
      <c r="D310" s="448"/>
      <c r="E310" s="448">
        <v>10</v>
      </c>
      <c r="F310" s="448">
        <v>2</v>
      </c>
      <c r="G310" s="448"/>
      <c r="H310" s="448"/>
      <c r="I310" s="448">
        <v>1</v>
      </c>
      <c r="J310" s="448">
        <v>3</v>
      </c>
      <c r="K310" s="448"/>
      <c r="L310" s="448">
        <v>2</v>
      </c>
      <c r="M310" s="448">
        <v>2</v>
      </c>
      <c r="N310" s="448">
        <v>3</v>
      </c>
      <c r="O310" s="448"/>
      <c r="P310" s="448">
        <v>5</v>
      </c>
      <c r="Q310" s="448"/>
      <c r="R310" s="448"/>
      <c r="S310" s="448"/>
      <c r="T310" s="448">
        <v>3</v>
      </c>
      <c r="U310" s="448"/>
      <c r="V310" s="448"/>
      <c r="W310" s="448"/>
      <c r="X310" s="448"/>
      <c r="Y310" s="448"/>
      <c r="Z310" s="448">
        <v>2</v>
      </c>
      <c r="AA310" s="448"/>
      <c r="AB310" s="448">
        <v>2</v>
      </c>
      <c r="AC310" s="448">
        <v>10</v>
      </c>
      <c r="AD310" s="448">
        <v>30</v>
      </c>
      <c r="AE310" s="448">
        <v>10</v>
      </c>
      <c r="AF310" s="448"/>
      <c r="AG310" s="448"/>
      <c r="AH310" s="448"/>
      <c r="AI310" s="448"/>
      <c r="AJ310" s="448"/>
      <c r="AK310" s="508"/>
    </row>
    <row r="311" spans="1:37" s="90" customFormat="1" ht="46.5" x14ac:dyDescent="0.25">
      <c r="A311" s="448">
        <v>263</v>
      </c>
      <c r="B311" s="446" t="s">
        <v>3608</v>
      </c>
      <c r="C311" s="458" t="s">
        <v>3866</v>
      </c>
      <c r="D311" s="448"/>
      <c r="E311" s="448">
        <v>5</v>
      </c>
      <c r="F311" s="448">
        <v>1</v>
      </c>
      <c r="G311" s="448"/>
      <c r="H311" s="448"/>
      <c r="I311" s="448"/>
      <c r="J311" s="448">
        <v>1</v>
      </c>
      <c r="K311" s="448"/>
      <c r="L311" s="448">
        <v>1</v>
      </c>
      <c r="M311" s="448">
        <v>2</v>
      </c>
      <c r="N311" s="448">
        <v>1</v>
      </c>
      <c r="O311" s="448"/>
      <c r="P311" s="448">
        <v>5</v>
      </c>
      <c r="Q311" s="448"/>
      <c r="R311" s="448"/>
      <c r="S311" s="448"/>
      <c r="T311" s="448">
        <v>1</v>
      </c>
      <c r="U311" s="448"/>
      <c r="V311" s="448"/>
      <c r="W311" s="448"/>
      <c r="X311" s="448"/>
      <c r="Y311" s="448"/>
      <c r="Z311" s="448">
        <v>1</v>
      </c>
      <c r="AA311" s="448"/>
      <c r="AB311" s="448"/>
      <c r="AC311" s="448"/>
      <c r="AD311" s="448"/>
      <c r="AE311" s="448"/>
      <c r="AF311" s="448"/>
      <c r="AG311" s="448"/>
      <c r="AH311" s="448"/>
      <c r="AI311" s="448"/>
      <c r="AJ311" s="448"/>
      <c r="AK311" s="508"/>
    </row>
    <row r="312" spans="1:37" s="90" customFormat="1" ht="46.5" x14ac:dyDescent="0.25">
      <c r="A312" s="448">
        <v>264</v>
      </c>
      <c r="B312" s="446" t="s">
        <v>3609</v>
      </c>
      <c r="C312" s="458" t="s">
        <v>3866</v>
      </c>
      <c r="D312" s="448"/>
      <c r="E312" s="448">
        <v>5</v>
      </c>
      <c r="F312" s="448">
        <v>1</v>
      </c>
      <c r="G312" s="448"/>
      <c r="H312" s="448"/>
      <c r="I312" s="448">
        <v>1</v>
      </c>
      <c r="J312" s="448">
        <v>1</v>
      </c>
      <c r="K312" s="448"/>
      <c r="L312" s="448">
        <v>2</v>
      </c>
      <c r="M312" s="448">
        <v>2</v>
      </c>
      <c r="N312" s="448"/>
      <c r="O312" s="448"/>
      <c r="P312" s="448"/>
      <c r="Q312" s="448"/>
      <c r="R312" s="448"/>
      <c r="S312" s="448">
        <v>1</v>
      </c>
      <c r="T312" s="448">
        <v>2</v>
      </c>
      <c r="U312" s="448">
        <v>1</v>
      </c>
      <c r="V312" s="448"/>
      <c r="W312" s="448">
        <v>1</v>
      </c>
      <c r="X312" s="448">
        <v>1</v>
      </c>
      <c r="Y312" s="448"/>
      <c r="Z312" s="448">
        <v>1</v>
      </c>
      <c r="AA312" s="448"/>
      <c r="AB312" s="448"/>
      <c r="AC312" s="448">
        <v>20</v>
      </c>
      <c r="AD312" s="448">
        <v>10</v>
      </c>
      <c r="AE312" s="448">
        <v>5</v>
      </c>
      <c r="AF312" s="448"/>
      <c r="AG312" s="448"/>
      <c r="AH312" s="448"/>
      <c r="AI312" s="448"/>
      <c r="AJ312" s="448"/>
      <c r="AK312" s="508"/>
    </row>
    <row r="313" spans="1:37" s="90" customFormat="1" ht="46.5" x14ac:dyDescent="0.25">
      <c r="A313" s="448">
        <v>265</v>
      </c>
      <c r="B313" s="446" t="s">
        <v>4117</v>
      </c>
      <c r="C313" s="458" t="s">
        <v>3867</v>
      </c>
      <c r="D313" s="448"/>
      <c r="E313" s="448">
        <v>6</v>
      </c>
      <c r="F313" s="448">
        <v>1</v>
      </c>
      <c r="G313" s="448"/>
      <c r="H313" s="448"/>
      <c r="I313" s="448"/>
      <c r="J313" s="448">
        <v>1</v>
      </c>
      <c r="K313" s="448"/>
      <c r="L313" s="448">
        <v>2</v>
      </c>
      <c r="M313" s="448">
        <v>2</v>
      </c>
      <c r="N313" s="448">
        <v>2</v>
      </c>
      <c r="O313" s="448"/>
      <c r="P313" s="448">
        <v>2</v>
      </c>
      <c r="Q313" s="448"/>
      <c r="R313" s="448"/>
      <c r="S313" s="448">
        <v>2</v>
      </c>
      <c r="T313" s="448">
        <v>1</v>
      </c>
      <c r="U313" s="448"/>
      <c r="V313" s="448"/>
      <c r="W313" s="448"/>
      <c r="X313" s="448">
        <v>1</v>
      </c>
      <c r="Y313" s="448"/>
      <c r="Z313" s="448">
        <v>1</v>
      </c>
      <c r="AA313" s="448"/>
      <c r="AB313" s="448">
        <v>1</v>
      </c>
      <c r="AC313" s="448">
        <v>10</v>
      </c>
      <c r="AD313" s="448">
        <v>30</v>
      </c>
      <c r="AE313" s="448">
        <v>110</v>
      </c>
      <c r="AF313" s="448"/>
      <c r="AG313" s="448"/>
      <c r="AH313" s="448"/>
      <c r="AI313" s="448"/>
      <c r="AJ313" s="448"/>
      <c r="AK313" s="508"/>
    </row>
    <row r="314" spans="1:37" s="90" customFormat="1" ht="46.5" x14ac:dyDescent="0.25">
      <c r="A314" s="448">
        <v>266</v>
      </c>
      <c r="B314" s="446" t="s">
        <v>4118</v>
      </c>
      <c r="C314" s="458" t="s">
        <v>3868</v>
      </c>
      <c r="D314" s="448"/>
      <c r="E314" s="448">
        <v>5</v>
      </c>
      <c r="F314" s="448">
        <v>1</v>
      </c>
      <c r="G314" s="448"/>
      <c r="H314" s="448"/>
      <c r="I314" s="448">
        <v>1</v>
      </c>
      <c r="J314" s="448">
        <v>1</v>
      </c>
      <c r="K314" s="448"/>
      <c r="L314" s="448">
        <v>1</v>
      </c>
      <c r="M314" s="448">
        <v>2</v>
      </c>
      <c r="N314" s="448">
        <v>1</v>
      </c>
      <c r="O314" s="448"/>
      <c r="P314" s="448">
        <v>5</v>
      </c>
      <c r="Q314" s="448"/>
      <c r="R314" s="448"/>
      <c r="S314" s="448">
        <v>3</v>
      </c>
      <c r="T314" s="448">
        <v>1</v>
      </c>
      <c r="U314" s="448"/>
      <c r="V314" s="448"/>
      <c r="W314" s="448">
        <v>1</v>
      </c>
      <c r="X314" s="448">
        <v>1</v>
      </c>
      <c r="Y314" s="448"/>
      <c r="Z314" s="448"/>
      <c r="AA314" s="448"/>
      <c r="AB314" s="448">
        <v>1</v>
      </c>
      <c r="AC314" s="448">
        <v>10</v>
      </c>
      <c r="AD314" s="448">
        <v>20</v>
      </c>
      <c r="AE314" s="448">
        <v>5</v>
      </c>
      <c r="AF314" s="448">
        <v>1</v>
      </c>
      <c r="AG314" s="448"/>
      <c r="AH314" s="448"/>
      <c r="AI314" s="448"/>
      <c r="AJ314" s="448"/>
      <c r="AK314" s="508"/>
    </row>
    <row r="315" spans="1:37" s="90" customFormat="1" ht="46.5" x14ac:dyDescent="0.25">
      <c r="A315" s="448">
        <v>267</v>
      </c>
      <c r="B315" s="446" t="s">
        <v>4119</v>
      </c>
      <c r="C315" s="458" t="s">
        <v>3869</v>
      </c>
      <c r="D315" s="448"/>
      <c r="E315" s="448">
        <v>5</v>
      </c>
      <c r="F315" s="448">
        <v>1</v>
      </c>
      <c r="G315" s="448"/>
      <c r="H315" s="448"/>
      <c r="I315" s="448"/>
      <c r="J315" s="448">
        <v>1</v>
      </c>
      <c r="K315" s="448"/>
      <c r="L315" s="448">
        <v>1</v>
      </c>
      <c r="M315" s="448">
        <v>2</v>
      </c>
      <c r="N315" s="448">
        <v>1</v>
      </c>
      <c r="O315" s="448"/>
      <c r="P315" s="448">
        <v>1</v>
      </c>
      <c r="Q315" s="448"/>
      <c r="R315" s="448"/>
      <c r="S315" s="448">
        <v>1</v>
      </c>
      <c r="T315" s="448"/>
      <c r="U315" s="448"/>
      <c r="V315" s="448"/>
      <c r="W315" s="448"/>
      <c r="X315" s="448"/>
      <c r="Y315" s="448"/>
      <c r="Z315" s="448">
        <v>1</v>
      </c>
      <c r="AA315" s="448"/>
      <c r="AB315" s="448">
        <v>1</v>
      </c>
      <c r="AC315" s="448">
        <v>5</v>
      </c>
      <c r="AD315" s="448">
        <v>5</v>
      </c>
      <c r="AE315" s="448"/>
      <c r="AF315" s="448"/>
      <c r="AG315" s="448"/>
      <c r="AH315" s="448"/>
      <c r="AI315" s="448"/>
      <c r="AJ315" s="448"/>
      <c r="AK315" s="508"/>
    </row>
    <row r="316" spans="1:37" s="90" customFormat="1" ht="162.75" x14ac:dyDescent="0.25">
      <c r="A316" s="448">
        <v>268</v>
      </c>
      <c r="B316" s="446" t="s">
        <v>3610</v>
      </c>
      <c r="C316" s="458" t="s">
        <v>4123</v>
      </c>
      <c r="D316" s="448"/>
      <c r="E316" s="448">
        <v>5</v>
      </c>
      <c r="F316" s="448">
        <v>1</v>
      </c>
      <c r="G316" s="448"/>
      <c r="H316" s="448"/>
      <c r="I316" s="448"/>
      <c r="J316" s="448"/>
      <c r="K316" s="448"/>
      <c r="L316" s="448">
        <v>1</v>
      </c>
      <c r="M316" s="448">
        <v>2</v>
      </c>
      <c r="N316" s="448"/>
      <c r="O316" s="448"/>
      <c r="P316" s="448"/>
      <c r="Q316" s="448"/>
      <c r="R316" s="448"/>
      <c r="S316" s="448">
        <v>1</v>
      </c>
      <c r="T316" s="448"/>
      <c r="U316" s="448"/>
      <c r="V316" s="448"/>
      <c r="W316" s="448">
        <v>1</v>
      </c>
      <c r="X316" s="448"/>
      <c r="Y316" s="448"/>
      <c r="Z316" s="448"/>
      <c r="AA316" s="448"/>
      <c r="AB316" s="448"/>
      <c r="AC316" s="448">
        <v>7</v>
      </c>
      <c r="AD316" s="448">
        <v>10</v>
      </c>
      <c r="AE316" s="448">
        <v>3</v>
      </c>
      <c r="AF316" s="448">
        <v>2</v>
      </c>
      <c r="AG316" s="448"/>
      <c r="AH316" s="448"/>
      <c r="AI316" s="448"/>
      <c r="AJ316" s="448"/>
      <c r="AK316" s="508"/>
    </row>
    <row r="317" spans="1:37" s="90" customFormat="1" ht="139.5" x14ac:dyDescent="0.25">
      <c r="A317" s="448">
        <v>269</v>
      </c>
      <c r="B317" s="446" t="s">
        <v>3611</v>
      </c>
      <c r="C317" s="458" t="s">
        <v>4124</v>
      </c>
      <c r="D317" s="448"/>
      <c r="E317" s="448">
        <v>15</v>
      </c>
      <c r="F317" s="448">
        <v>2</v>
      </c>
      <c r="G317" s="448"/>
      <c r="H317" s="448"/>
      <c r="I317" s="448"/>
      <c r="J317" s="448">
        <v>2</v>
      </c>
      <c r="K317" s="448"/>
      <c r="L317" s="448">
        <v>3</v>
      </c>
      <c r="M317" s="448">
        <v>4</v>
      </c>
      <c r="N317" s="448">
        <v>3</v>
      </c>
      <c r="O317" s="448"/>
      <c r="P317" s="448">
        <v>3</v>
      </c>
      <c r="Q317" s="448"/>
      <c r="R317" s="448"/>
      <c r="S317" s="448">
        <v>3</v>
      </c>
      <c r="T317" s="448"/>
      <c r="U317" s="448"/>
      <c r="V317" s="448"/>
      <c r="W317" s="448">
        <v>1</v>
      </c>
      <c r="X317" s="448"/>
      <c r="Y317" s="448"/>
      <c r="Z317" s="448">
        <v>2</v>
      </c>
      <c r="AA317" s="448"/>
      <c r="AB317" s="448">
        <v>1</v>
      </c>
      <c r="AC317" s="448">
        <v>12</v>
      </c>
      <c r="AD317" s="448">
        <v>15</v>
      </c>
      <c r="AE317" s="448">
        <v>4</v>
      </c>
      <c r="AF317" s="448">
        <v>4</v>
      </c>
      <c r="AG317" s="448"/>
      <c r="AH317" s="448"/>
      <c r="AI317" s="448"/>
      <c r="AJ317" s="448"/>
      <c r="AK317" s="508"/>
    </row>
    <row r="318" spans="1:37" s="92" customFormat="1" ht="22.5" x14ac:dyDescent="0.25">
      <c r="A318" s="918"/>
      <c r="B318" s="918"/>
      <c r="C318" s="457" t="s">
        <v>97</v>
      </c>
      <c r="D318" s="456"/>
      <c r="E318" s="456">
        <f t="shared" ref="E318:AK318" si="28">SUM(E302:E317)</f>
        <v>128</v>
      </c>
      <c r="F318" s="456">
        <f t="shared" si="28"/>
        <v>20</v>
      </c>
      <c r="G318" s="456">
        <f t="shared" si="28"/>
        <v>1</v>
      </c>
      <c r="H318" s="456">
        <f t="shared" si="28"/>
        <v>1</v>
      </c>
      <c r="I318" s="456">
        <f t="shared" si="28"/>
        <v>4</v>
      </c>
      <c r="J318" s="456">
        <f t="shared" si="28"/>
        <v>17</v>
      </c>
      <c r="K318" s="456">
        <f t="shared" si="28"/>
        <v>0</v>
      </c>
      <c r="L318" s="456">
        <f t="shared" si="28"/>
        <v>22</v>
      </c>
      <c r="M318" s="456">
        <f t="shared" si="28"/>
        <v>37</v>
      </c>
      <c r="N318" s="456">
        <f t="shared" si="28"/>
        <v>17</v>
      </c>
      <c r="O318" s="456">
        <f t="shared" si="28"/>
        <v>0</v>
      </c>
      <c r="P318" s="456">
        <f t="shared" si="28"/>
        <v>40</v>
      </c>
      <c r="Q318" s="456">
        <f t="shared" si="28"/>
        <v>0</v>
      </c>
      <c r="R318" s="456">
        <f t="shared" si="28"/>
        <v>0</v>
      </c>
      <c r="S318" s="456">
        <f t="shared" si="28"/>
        <v>20</v>
      </c>
      <c r="T318" s="456">
        <f t="shared" si="28"/>
        <v>14</v>
      </c>
      <c r="U318" s="456">
        <f t="shared" si="28"/>
        <v>4</v>
      </c>
      <c r="V318" s="456">
        <f t="shared" si="28"/>
        <v>1</v>
      </c>
      <c r="W318" s="456">
        <f t="shared" si="28"/>
        <v>6</v>
      </c>
      <c r="X318" s="456">
        <f t="shared" si="28"/>
        <v>4</v>
      </c>
      <c r="Y318" s="456">
        <f t="shared" si="28"/>
        <v>0</v>
      </c>
      <c r="Z318" s="456">
        <f t="shared" si="28"/>
        <v>19</v>
      </c>
      <c r="AA318" s="456">
        <f t="shared" si="28"/>
        <v>0</v>
      </c>
      <c r="AB318" s="456">
        <f t="shared" si="28"/>
        <v>13</v>
      </c>
      <c r="AC318" s="456">
        <f t="shared" si="28"/>
        <v>142</v>
      </c>
      <c r="AD318" s="456">
        <f t="shared" si="28"/>
        <v>320</v>
      </c>
      <c r="AE318" s="456">
        <f t="shared" si="28"/>
        <v>186</v>
      </c>
      <c r="AF318" s="456">
        <f t="shared" si="28"/>
        <v>13</v>
      </c>
      <c r="AG318" s="456">
        <f t="shared" si="28"/>
        <v>3</v>
      </c>
      <c r="AH318" s="456">
        <f t="shared" si="28"/>
        <v>0</v>
      </c>
      <c r="AI318" s="456">
        <f t="shared" si="28"/>
        <v>0</v>
      </c>
      <c r="AJ318" s="456">
        <f t="shared" si="28"/>
        <v>0</v>
      </c>
      <c r="AK318" s="507">
        <f t="shared" si="28"/>
        <v>1</v>
      </c>
    </row>
    <row r="319" spans="1:37" s="239" customFormat="1" ht="23.25" x14ac:dyDescent="0.25">
      <c r="A319" s="919"/>
      <c r="B319" s="919"/>
      <c r="C319" s="458" t="s">
        <v>3978</v>
      </c>
      <c r="D319" s="448">
        <v>0</v>
      </c>
      <c r="E319" s="448">
        <v>0</v>
      </c>
      <c r="F319" s="448">
        <v>0</v>
      </c>
      <c r="G319" s="448">
        <v>0</v>
      </c>
      <c r="H319" s="448">
        <v>0</v>
      </c>
      <c r="I319" s="448">
        <v>0</v>
      </c>
      <c r="J319" s="448">
        <v>0</v>
      </c>
      <c r="K319" s="448">
        <v>0</v>
      </c>
      <c r="L319" s="448">
        <v>0</v>
      </c>
      <c r="M319" s="448">
        <v>0</v>
      </c>
      <c r="N319" s="448">
        <v>0</v>
      </c>
      <c r="O319" s="448">
        <v>0</v>
      </c>
      <c r="P319" s="448">
        <v>0</v>
      </c>
      <c r="Q319" s="448">
        <v>0</v>
      </c>
      <c r="R319" s="448">
        <v>0</v>
      </c>
      <c r="S319" s="448">
        <v>0</v>
      </c>
      <c r="T319" s="448">
        <v>0</v>
      </c>
      <c r="U319" s="448">
        <v>0</v>
      </c>
      <c r="V319" s="448">
        <v>0</v>
      </c>
      <c r="W319" s="448">
        <v>0</v>
      </c>
      <c r="X319" s="448">
        <v>0</v>
      </c>
      <c r="Y319" s="448">
        <v>0</v>
      </c>
      <c r="Z319" s="448">
        <v>0</v>
      </c>
      <c r="AA319" s="448">
        <v>0</v>
      </c>
      <c r="AB319" s="448">
        <v>0</v>
      </c>
      <c r="AC319" s="448">
        <v>0</v>
      </c>
      <c r="AD319" s="448">
        <v>0</v>
      </c>
      <c r="AE319" s="448">
        <v>0</v>
      </c>
      <c r="AF319" s="448">
        <v>0</v>
      </c>
      <c r="AG319" s="448">
        <v>0</v>
      </c>
      <c r="AH319" s="448">
        <v>0</v>
      </c>
      <c r="AI319" s="448">
        <v>0</v>
      </c>
      <c r="AJ319" s="448">
        <v>0</v>
      </c>
      <c r="AK319" s="508">
        <v>0</v>
      </c>
    </row>
    <row r="320" spans="1:37" s="92" customFormat="1" ht="22.5" x14ac:dyDescent="0.25">
      <c r="A320" s="920"/>
      <c r="B320" s="920"/>
      <c r="C320" s="457" t="s">
        <v>542</v>
      </c>
      <c r="D320" s="456">
        <f>D319+D318</f>
        <v>0</v>
      </c>
      <c r="E320" s="456">
        <f t="shared" ref="E320:AK320" si="29">E319+E318</f>
        <v>128</v>
      </c>
      <c r="F320" s="456">
        <f t="shared" si="29"/>
        <v>20</v>
      </c>
      <c r="G320" s="456">
        <f t="shared" si="29"/>
        <v>1</v>
      </c>
      <c r="H320" s="456">
        <f t="shared" si="29"/>
        <v>1</v>
      </c>
      <c r="I320" s="456">
        <f t="shared" si="29"/>
        <v>4</v>
      </c>
      <c r="J320" s="456">
        <f t="shared" si="29"/>
        <v>17</v>
      </c>
      <c r="K320" s="456">
        <f t="shared" si="29"/>
        <v>0</v>
      </c>
      <c r="L320" s="456">
        <f t="shared" si="29"/>
        <v>22</v>
      </c>
      <c r="M320" s="456">
        <f t="shared" si="29"/>
        <v>37</v>
      </c>
      <c r="N320" s="456">
        <f t="shared" si="29"/>
        <v>17</v>
      </c>
      <c r="O320" s="456">
        <f t="shared" si="29"/>
        <v>0</v>
      </c>
      <c r="P320" s="456">
        <f t="shared" si="29"/>
        <v>40</v>
      </c>
      <c r="Q320" s="456">
        <f t="shared" si="29"/>
        <v>0</v>
      </c>
      <c r="R320" s="456">
        <f t="shared" si="29"/>
        <v>0</v>
      </c>
      <c r="S320" s="456">
        <f t="shared" si="29"/>
        <v>20</v>
      </c>
      <c r="T320" s="456">
        <f t="shared" si="29"/>
        <v>14</v>
      </c>
      <c r="U320" s="456">
        <f t="shared" si="29"/>
        <v>4</v>
      </c>
      <c r="V320" s="456">
        <f t="shared" si="29"/>
        <v>1</v>
      </c>
      <c r="W320" s="456">
        <f t="shared" si="29"/>
        <v>6</v>
      </c>
      <c r="X320" s="456">
        <f t="shared" si="29"/>
        <v>4</v>
      </c>
      <c r="Y320" s="456">
        <f t="shared" si="29"/>
        <v>0</v>
      </c>
      <c r="Z320" s="456">
        <f t="shared" si="29"/>
        <v>19</v>
      </c>
      <c r="AA320" s="456">
        <f t="shared" si="29"/>
        <v>0</v>
      </c>
      <c r="AB320" s="456">
        <f t="shared" si="29"/>
        <v>13</v>
      </c>
      <c r="AC320" s="456">
        <f t="shared" si="29"/>
        <v>142</v>
      </c>
      <c r="AD320" s="456">
        <f t="shared" si="29"/>
        <v>320</v>
      </c>
      <c r="AE320" s="456">
        <f t="shared" si="29"/>
        <v>186</v>
      </c>
      <c r="AF320" s="456">
        <f t="shared" si="29"/>
        <v>13</v>
      </c>
      <c r="AG320" s="456">
        <f t="shared" si="29"/>
        <v>3</v>
      </c>
      <c r="AH320" s="456">
        <f t="shared" si="29"/>
        <v>0</v>
      </c>
      <c r="AI320" s="456">
        <f t="shared" si="29"/>
        <v>0</v>
      </c>
      <c r="AJ320" s="456">
        <f t="shared" si="29"/>
        <v>0</v>
      </c>
      <c r="AK320" s="507">
        <f t="shared" si="29"/>
        <v>1</v>
      </c>
    </row>
    <row r="321" spans="1:37" s="90" customFormat="1" ht="148.5" customHeight="1" x14ac:dyDescent="0.25">
      <c r="A321" s="448">
        <v>270</v>
      </c>
      <c r="B321" s="446" t="s">
        <v>3612</v>
      </c>
      <c r="C321" s="458" t="s">
        <v>4125</v>
      </c>
      <c r="D321" s="448"/>
      <c r="E321" s="448">
        <v>10</v>
      </c>
      <c r="F321" s="448">
        <v>1</v>
      </c>
      <c r="G321" s="448"/>
      <c r="H321" s="448"/>
      <c r="I321" s="448">
        <v>1</v>
      </c>
      <c r="J321" s="448">
        <v>1</v>
      </c>
      <c r="K321" s="448"/>
      <c r="L321" s="448">
        <v>1</v>
      </c>
      <c r="M321" s="448">
        <v>4</v>
      </c>
      <c r="N321" s="448">
        <v>1</v>
      </c>
      <c r="O321" s="448"/>
      <c r="P321" s="448">
        <v>1</v>
      </c>
      <c r="Q321" s="448"/>
      <c r="R321" s="448"/>
      <c r="S321" s="448">
        <v>1</v>
      </c>
      <c r="T321" s="448">
        <v>1</v>
      </c>
      <c r="U321" s="448"/>
      <c r="V321" s="448"/>
      <c r="W321" s="448"/>
      <c r="X321" s="448"/>
      <c r="Y321" s="448">
        <v>0</v>
      </c>
      <c r="Z321" s="448">
        <v>2</v>
      </c>
      <c r="AA321" s="448"/>
      <c r="AB321" s="448">
        <v>1</v>
      </c>
      <c r="AC321" s="448">
        <v>10</v>
      </c>
      <c r="AD321" s="448">
        <v>30</v>
      </c>
      <c r="AE321" s="448">
        <v>10</v>
      </c>
      <c r="AF321" s="448"/>
      <c r="AG321" s="448"/>
      <c r="AH321" s="448"/>
      <c r="AI321" s="448"/>
      <c r="AJ321" s="448"/>
      <c r="AK321" s="508"/>
    </row>
    <row r="322" spans="1:37" s="239" customFormat="1" ht="23.25" x14ac:dyDescent="0.25">
      <c r="A322" s="448">
        <v>271</v>
      </c>
      <c r="B322" s="446"/>
      <c r="C322" s="458"/>
      <c r="D322" s="448"/>
      <c r="E322" s="448"/>
      <c r="F322" s="448"/>
      <c r="G322" s="448"/>
      <c r="H322" s="448"/>
      <c r="I322" s="448"/>
      <c r="J322" s="448"/>
      <c r="K322" s="448"/>
      <c r="L322" s="448"/>
      <c r="M322" s="448"/>
      <c r="N322" s="448"/>
      <c r="O322" s="448"/>
      <c r="P322" s="448"/>
      <c r="Q322" s="448"/>
      <c r="R322" s="448"/>
      <c r="S322" s="448"/>
      <c r="T322" s="448"/>
      <c r="U322" s="448"/>
      <c r="V322" s="448"/>
      <c r="W322" s="448"/>
      <c r="X322" s="448"/>
      <c r="Y322" s="448"/>
      <c r="Z322" s="448"/>
      <c r="AA322" s="448"/>
      <c r="AB322" s="448"/>
      <c r="AC322" s="448"/>
      <c r="AD322" s="448"/>
      <c r="AE322" s="448"/>
      <c r="AF322" s="448"/>
      <c r="AG322" s="448"/>
      <c r="AH322" s="448"/>
      <c r="AI322" s="448"/>
      <c r="AJ322" s="448"/>
      <c r="AK322" s="508"/>
    </row>
    <row r="323" spans="1:37" s="90" customFormat="1" ht="69.75" x14ac:dyDescent="0.25">
      <c r="A323" s="448">
        <v>272</v>
      </c>
      <c r="B323" s="446" t="s">
        <v>3613</v>
      </c>
      <c r="C323" s="458" t="s">
        <v>4127</v>
      </c>
      <c r="D323" s="448"/>
      <c r="E323" s="448">
        <v>5</v>
      </c>
      <c r="F323" s="448">
        <v>1</v>
      </c>
      <c r="G323" s="448"/>
      <c r="H323" s="448"/>
      <c r="I323" s="448">
        <v>1</v>
      </c>
      <c r="J323" s="448">
        <v>1</v>
      </c>
      <c r="K323" s="448"/>
      <c r="L323" s="448">
        <v>1</v>
      </c>
      <c r="M323" s="448">
        <v>4</v>
      </c>
      <c r="N323" s="448">
        <v>1</v>
      </c>
      <c r="O323" s="448"/>
      <c r="P323" s="448">
        <v>10</v>
      </c>
      <c r="Q323" s="448"/>
      <c r="R323" s="448"/>
      <c r="S323" s="448">
        <v>1</v>
      </c>
      <c r="T323" s="448"/>
      <c r="U323" s="448"/>
      <c r="V323" s="448"/>
      <c r="W323" s="448"/>
      <c r="X323" s="448">
        <v>2</v>
      </c>
      <c r="Y323" s="448"/>
      <c r="Z323" s="448">
        <v>1</v>
      </c>
      <c r="AA323" s="448"/>
      <c r="AB323" s="448">
        <v>1</v>
      </c>
      <c r="AC323" s="448">
        <v>7</v>
      </c>
      <c r="AD323" s="448">
        <v>30</v>
      </c>
      <c r="AE323" s="448">
        <v>10</v>
      </c>
      <c r="AF323" s="448"/>
      <c r="AG323" s="448"/>
      <c r="AH323" s="448"/>
      <c r="AI323" s="448"/>
      <c r="AJ323" s="448"/>
      <c r="AK323" s="508"/>
    </row>
    <row r="324" spans="1:37" s="90" customFormat="1" ht="93" x14ac:dyDescent="0.25">
      <c r="A324" s="448">
        <v>273</v>
      </c>
      <c r="B324" s="446" t="s">
        <v>3614</v>
      </c>
      <c r="C324" s="458" t="s">
        <v>4128</v>
      </c>
      <c r="D324" s="448"/>
      <c r="E324" s="448">
        <v>10</v>
      </c>
      <c r="F324" s="448">
        <v>1</v>
      </c>
      <c r="G324" s="448"/>
      <c r="H324" s="448"/>
      <c r="I324" s="448"/>
      <c r="J324" s="448">
        <v>1</v>
      </c>
      <c r="K324" s="448"/>
      <c r="L324" s="448">
        <v>1</v>
      </c>
      <c r="M324" s="448">
        <v>2</v>
      </c>
      <c r="N324" s="448">
        <v>1</v>
      </c>
      <c r="O324" s="448"/>
      <c r="P324" s="448">
        <v>5</v>
      </c>
      <c r="Q324" s="448"/>
      <c r="R324" s="448"/>
      <c r="S324" s="448"/>
      <c r="T324" s="448">
        <v>4</v>
      </c>
      <c r="U324" s="448"/>
      <c r="V324" s="448"/>
      <c r="W324" s="448"/>
      <c r="X324" s="448"/>
      <c r="Y324" s="448"/>
      <c r="Z324" s="448">
        <v>4</v>
      </c>
      <c r="AA324" s="448"/>
      <c r="AB324" s="448">
        <v>1</v>
      </c>
      <c r="AC324" s="448">
        <v>10</v>
      </c>
      <c r="AD324" s="448">
        <v>30</v>
      </c>
      <c r="AE324" s="448">
        <v>5</v>
      </c>
      <c r="AF324" s="448"/>
      <c r="AG324" s="448"/>
      <c r="AH324" s="448"/>
      <c r="AI324" s="448"/>
      <c r="AJ324" s="448"/>
      <c r="AK324" s="508"/>
    </row>
    <row r="325" spans="1:37" s="90" customFormat="1" ht="69.75" x14ac:dyDescent="0.25">
      <c r="A325" s="448">
        <v>274</v>
      </c>
      <c r="B325" s="446" t="s">
        <v>3615</v>
      </c>
      <c r="C325" s="458" t="s">
        <v>4129</v>
      </c>
      <c r="D325" s="448"/>
      <c r="E325" s="448">
        <v>10</v>
      </c>
      <c r="F325" s="448">
        <v>1</v>
      </c>
      <c r="G325" s="448"/>
      <c r="H325" s="448"/>
      <c r="I325" s="448">
        <v>1</v>
      </c>
      <c r="J325" s="448">
        <v>1</v>
      </c>
      <c r="K325" s="448"/>
      <c r="L325" s="448">
        <v>2</v>
      </c>
      <c r="M325" s="448">
        <v>2</v>
      </c>
      <c r="N325" s="448">
        <v>1</v>
      </c>
      <c r="O325" s="448"/>
      <c r="P325" s="448">
        <v>10</v>
      </c>
      <c r="Q325" s="448"/>
      <c r="R325" s="448"/>
      <c r="S325" s="448">
        <v>1</v>
      </c>
      <c r="T325" s="448"/>
      <c r="U325" s="448">
        <v>1</v>
      </c>
      <c r="V325" s="448"/>
      <c r="W325" s="448"/>
      <c r="X325" s="448">
        <v>1</v>
      </c>
      <c r="Y325" s="448"/>
      <c r="Z325" s="448">
        <v>1</v>
      </c>
      <c r="AA325" s="448"/>
      <c r="AB325" s="448">
        <v>1</v>
      </c>
      <c r="AC325" s="448">
        <v>10</v>
      </c>
      <c r="AD325" s="448">
        <v>10</v>
      </c>
      <c r="AE325" s="448">
        <v>5</v>
      </c>
      <c r="AF325" s="448"/>
      <c r="AG325" s="448"/>
      <c r="AH325" s="448"/>
      <c r="AI325" s="448"/>
      <c r="AJ325" s="448"/>
      <c r="AK325" s="508"/>
    </row>
    <row r="326" spans="1:37" s="90" customFormat="1" ht="116.25" x14ac:dyDescent="0.25">
      <c r="A326" s="448">
        <v>275</v>
      </c>
      <c r="B326" s="446" t="s">
        <v>4134</v>
      </c>
      <c r="C326" s="458" t="s">
        <v>4130</v>
      </c>
      <c r="D326" s="448"/>
      <c r="E326" s="448">
        <v>10</v>
      </c>
      <c r="F326" s="448">
        <v>1</v>
      </c>
      <c r="G326" s="448"/>
      <c r="H326" s="448"/>
      <c r="I326" s="448">
        <v>1</v>
      </c>
      <c r="J326" s="448">
        <v>1</v>
      </c>
      <c r="K326" s="448"/>
      <c r="L326" s="448">
        <v>2</v>
      </c>
      <c r="M326" s="448">
        <v>2</v>
      </c>
      <c r="N326" s="448">
        <v>2</v>
      </c>
      <c r="O326" s="448"/>
      <c r="P326" s="448">
        <v>5</v>
      </c>
      <c r="Q326" s="448"/>
      <c r="R326" s="448"/>
      <c r="S326" s="448">
        <v>1</v>
      </c>
      <c r="T326" s="448">
        <v>1</v>
      </c>
      <c r="U326" s="448"/>
      <c r="V326" s="448"/>
      <c r="W326" s="448"/>
      <c r="X326" s="448">
        <v>1</v>
      </c>
      <c r="Y326" s="448"/>
      <c r="Z326" s="448">
        <v>2</v>
      </c>
      <c r="AA326" s="448"/>
      <c r="AB326" s="448">
        <v>1</v>
      </c>
      <c r="AC326" s="448">
        <v>10</v>
      </c>
      <c r="AD326" s="448">
        <v>30</v>
      </c>
      <c r="AE326" s="448">
        <v>10</v>
      </c>
      <c r="AF326" s="448"/>
      <c r="AG326" s="448"/>
      <c r="AH326" s="448"/>
      <c r="AI326" s="448"/>
      <c r="AJ326" s="448"/>
      <c r="AK326" s="508"/>
    </row>
    <row r="327" spans="1:37" s="90" customFormat="1" ht="69.75" x14ac:dyDescent="0.25">
      <c r="A327" s="448">
        <v>276</v>
      </c>
      <c r="B327" s="446" t="s">
        <v>3616</v>
      </c>
      <c r="C327" s="458" t="s">
        <v>4126</v>
      </c>
      <c r="D327" s="448"/>
      <c r="E327" s="448">
        <v>6</v>
      </c>
      <c r="F327" s="448">
        <v>1</v>
      </c>
      <c r="G327" s="448"/>
      <c r="H327" s="448"/>
      <c r="I327" s="448">
        <v>1</v>
      </c>
      <c r="J327" s="448">
        <v>1</v>
      </c>
      <c r="K327" s="448"/>
      <c r="L327" s="448">
        <v>1</v>
      </c>
      <c r="M327" s="448">
        <v>2</v>
      </c>
      <c r="N327" s="448">
        <v>1</v>
      </c>
      <c r="O327" s="448"/>
      <c r="P327" s="448">
        <v>5</v>
      </c>
      <c r="Q327" s="448"/>
      <c r="R327" s="448"/>
      <c r="S327" s="448">
        <v>1</v>
      </c>
      <c r="T327" s="448">
        <v>1</v>
      </c>
      <c r="U327" s="448"/>
      <c r="V327" s="448"/>
      <c r="W327" s="448"/>
      <c r="X327" s="448"/>
      <c r="Y327" s="448"/>
      <c r="Z327" s="448">
        <v>1</v>
      </c>
      <c r="AA327" s="448"/>
      <c r="AB327" s="448"/>
      <c r="AC327" s="448">
        <v>7</v>
      </c>
      <c r="AD327" s="448">
        <v>10</v>
      </c>
      <c r="AE327" s="448">
        <v>5</v>
      </c>
      <c r="AF327" s="448"/>
      <c r="AG327" s="448"/>
      <c r="AH327" s="448"/>
      <c r="AI327" s="448"/>
      <c r="AJ327" s="448"/>
      <c r="AK327" s="508"/>
    </row>
    <row r="328" spans="1:37" s="239" customFormat="1" ht="23.25" x14ac:dyDescent="0.25">
      <c r="A328" s="448">
        <v>277</v>
      </c>
      <c r="B328" s="446"/>
      <c r="C328" s="458"/>
      <c r="D328" s="448"/>
      <c r="E328" s="448"/>
      <c r="F328" s="448"/>
      <c r="G328" s="448"/>
      <c r="H328" s="448"/>
      <c r="I328" s="448"/>
      <c r="J328" s="448"/>
      <c r="K328" s="448"/>
      <c r="L328" s="448"/>
      <c r="M328" s="448"/>
      <c r="N328" s="448"/>
      <c r="O328" s="448"/>
      <c r="P328" s="448"/>
      <c r="Q328" s="448"/>
      <c r="R328" s="448"/>
      <c r="S328" s="448"/>
      <c r="T328" s="448"/>
      <c r="U328" s="448"/>
      <c r="V328" s="448"/>
      <c r="W328" s="448"/>
      <c r="X328" s="448"/>
      <c r="Y328" s="448"/>
      <c r="Z328" s="448"/>
      <c r="AA328" s="448"/>
      <c r="AB328" s="448"/>
      <c r="AC328" s="448"/>
      <c r="AD328" s="448"/>
      <c r="AE328" s="448"/>
      <c r="AF328" s="448"/>
      <c r="AG328" s="448"/>
      <c r="AH328" s="448"/>
      <c r="AI328" s="448"/>
      <c r="AJ328" s="448"/>
      <c r="AK328" s="508"/>
    </row>
    <row r="329" spans="1:37" s="90" customFormat="1" ht="255.75" x14ac:dyDescent="0.25">
      <c r="A329" s="448">
        <v>278</v>
      </c>
      <c r="B329" s="446" t="s">
        <v>2762</v>
      </c>
      <c r="C329" s="458" t="s">
        <v>4131</v>
      </c>
      <c r="D329" s="448"/>
      <c r="E329" s="448">
        <v>20</v>
      </c>
      <c r="F329" s="448">
        <v>1</v>
      </c>
      <c r="G329" s="448"/>
      <c r="H329" s="448"/>
      <c r="I329" s="448"/>
      <c r="J329" s="448">
        <v>1</v>
      </c>
      <c r="K329" s="448"/>
      <c r="L329" s="448">
        <v>1</v>
      </c>
      <c r="M329" s="448">
        <v>2</v>
      </c>
      <c r="N329" s="448">
        <v>2</v>
      </c>
      <c r="O329" s="448"/>
      <c r="P329" s="448">
        <v>1</v>
      </c>
      <c r="Q329" s="448"/>
      <c r="R329" s="448"/>
      <c r="S329" s="448"/>
      <c r="T329" s="448">
        <v>1</v>
      </c>
      <c r="U329" s="448"/>
      <c r="V329" s="448"/>
      <c r="W329" s="448"/>
      <c r="X329" s="448"/>
      <c r="Y329" s="448"/>
      <c r="Z329" s="448">
        <v>1</v>
      </c>
      <c r="AA329" s="448"/>
      <c r="AB329" s="448">
        <v>1</v>
      </c>
      <c r="AC329" s="448">
        <v>7</v>
      </c>
      <c r="AD329" s="448">
        <v>10</v>
      </c>
      <c r="AE329" s="448">
        <v>3</v>
      </c>
      <c r="AF329" s="448"/>
      <c r="AG329" s="448"/>
      <c r="AH329" s="448"/>
      <c r="AI329" s="448"/>
      <c r="AJ329" s="448"/>
      <c r="AK329" s="508"/>
    </row>
    <row r="330" spans="1:37" s="92" customFormat="1" ht="22.5" x14ac:dyDescent="0.25">
      <c r="A330" s="918"/>
      <c r="B330" s="918"/>
      <c r="C330" s="457" t="s">
        <v>97</v>
      </c>
      <c r="D330" s="456"/>
      <c r="E330" s="456">
        <f>SUM(E321:E329)</f>
        <v>71</v>
      </c>
      <c r="F330" s="456">
        <f t="shared" ref="F330:AK330" si="30">SUM(F321:F329)</f>
        <v>7</v>
      </c>
      <c r="G330" s="456">
        <f t="shared" si="30"/>
        <v>0</v>
      </c>
      <c r="H330" s="456">
        <f t="shared" si="30"/>
        <v>0</v>
      </c>
      <c r="I330" s="456">
        <f t="shared" si="30"/>
        <v>5</v>
      </c>
      <c r="J330" s="456">
        <f t="shared" si="30"/>
        <v>7</v>
      </c>
      <c r="K330" s="456">
        <f t="shared" si="30"/>
        <v>0</v>
      </c>
      <c r="L330" s="456">
        <f t="shared" si="30"/>
        <v>9</v>
      </c>
      <c r="M330" s="456">
        <f t="shared" si="30"/>
        <v>18</v>
      </c>
      <c r="N330" s="456">
        <f t="shared" si="30"/>
        <v>9</v>
      </c>
      <c r="O330" s="456">
        <f t="shared" si="30"/>
        <v>0</v>
      </c>
      <c r="P330" s="456">
        <f t="shared" si="30"/>
        <v>37</v>
      </c>
      <c r="Q330" s="456">
        <f t="shared" si="30"/>
        <v>0</v>
      </c>
      <c r="R330" s="456">
        <f t="shared" si="30"/>
        <v>0</v>
      </c>
      <c r="S330" s="456">
        <f t="shared" si="30"/>
        <v>5</v>
      </c>
      <c r="T330" s="456">
        <f t="shared" si="30"/>
        <v>8</v>
      </c>
      <c r="U330" s="456">
        <f t="shared" si="30"/>
        <v>1</v>
      </c>
      <c r="V330" s="456">
        <f t="shared" si="30"/>
        <v>0</v>
      </c>
      <c r="W330" s="456">
        <f t="shared" si="30"/>
        <v>0</v>
      </c>
      <c r="X330" s="456">
        <f t="shared" si="30"/>
        <v>4</v>
      </c>
      <c r="Y330" s="456">
        <f t="shared" si="30"/>
        <v>0</v>
      </c>
      <c r="Z330" s="456">
        <f t="shared" si="30"/>
        <v>12</v>
      </c>
      <c r="AA330" s="456">
        <f t="shared" si="30"/>
        <v>0</v>
      </c>
      <c r="AB330" s="456">
        <f t="shared" si="30"/>
        <v>6</v>
      </c>
      <c r="AC330" s="456">
        <f t="shared" si="30"/>
        <v>61</v>
      </c>
      <c r="AD330" s="456">
        <f t="shared" si="30"/>
        <v>150</v>
      </c>
      <c r="AE330" s="456">
        <f t="shared" si="30"/>
        <v>48</v>
      </c>
      <c r="AF330" s="456">
        <f t="shared" si="30"/>
        <v>0</v>
      </c>
      <c r="AG330" s="456">
        <f t="shared" si="30"/>
        <v>0</v>
      </c>
      <c r="AH330" s="456">
        <f t="shared" si="30"/>
        <v>0</v>
      </c>
      <c r="AI330" s="456">
        <f t="shared" si="30"/>
        <v>0</v>
      </c>
      <c r="AJ330" s="456">
        <f t="shared" si="30"/>
        <v>0</v>
      </c>
      <c r="AK330" s="507">
        <f t="shared" si="30"/>
        <v>0</v>
      </c>
    </row>
    <row r="331" spans="1:37" s="90" customFormat="1" ht="23.25" x14ac:dyDescent="0.25">
      <c r="A331" s="919"/>
      <c r="B331" s="919"/>
      <c r="C331" s="458" t="s">
        <v>3978</v>
      </c>
      <c r="D331" s="448">
        <v>0</v>
      </c>
      <c r="E331" s="448">
        <v>0</v>
      </c>
      <c r="F331" s="448">
        <v>0</v>
      </c>
      <c r="G331" s="448">
        <v>0</v>
      </c>
      <c r="H331" s="448">
        <v>0</v>
      </c>
      <c r="I331" s="448">
        <v>0</v>
      </c>
      <c r="J331" s="448">
        <v>0</v>
      </c>
      <c r="K331" s="448">
        <v>0</v>
      </c>
      <c r="L331" s="448">
        <v>0</v>
      </c>
      <c r="M331" s="448">
        <v>0</v>
      </c>
      <c r="N331" s="448">
        <v>0</v>
      </c>
      <c r="O331" s="448">
        <v>0</v>
      </c>
      <c r="P331" s="448">
        <v>0</v>
      </c>
      <c r="Q331" s="448">
        <v>0</v>
      </c>
      <c r="R331" s="448">
        <v>0</v>
      </c>
      <c r="S331" s="448">
        <v>0</v>
      </c>
      <c r="T331" s="448">
        <v>0</v>
      </c>
      <c r="U331" s="448">
        <v>0</v>
      </c>
      <c r="V331" s="448">
        <v>0</v>
      </c>
      <c r="W331" s="448">
        <v>0</v>
      </c>
      <c r="X331" s="448">
        <v>0</v>
      </c>
      <c r="Y331" s="448">
        <v>0</v>
      </c>
      <c r="Z331" s="448">
        <v>0</v>
      </c>
      <c r="AA331" s="448">
        <v>0</v>
      </c>
      <c r="AB331" s="448">
        <v>0</v>
      </c>
      <c r="AC331" s="448">
        <v>0</v>
      </c>
      <c r="AD331" s="448">
        <v>0</v>
      </c>
      <c r="AE331" s="448">
        <v>0</v>
      </c>
      <c r="AF331" s="448">
        <v>0</v>
      </c>
      <c r="AG331" s="448">
        <v>0</v>
      </c>
      <c r="AH331" s="448">
        <v>0</v>
      </c>
      <c r="AI331" s="448">
        <v>0</v>
      </c>
      <c r="AJ331" s="448">
        <v>0</v>
      </c>
      <c r="AK331" s="508">
        <v>0</v>
      </c>
    </row>
    <row r="332" spans="1:37" s="92" customFormat="1" ht="22.5" x14ac:dyDescent="0.25">
      <c r="A332" s="920"/>
      <c r="B332" s="920"/>
      <c r="C332" s="457" t="s">
        <v>542</v>
      </c>
      <c r="D332" s="456">
        <f>D331+D330</f>
        <v>0</v>
      </c>
      <c r="E332" s="456">
        <f t="shared" ref="E332:AK332" si="31">E331+E330</f>
        <v>71</v>
      </c>
      <c r="F332" s="456">
        <f t="shared" si="31"/>
        <v>7</v>
      </c>
      <c r="G332" s="456">
        <f t="shared" si="31"/>
        <v>0</v>
      </c>
      <c r="H332" s="456">
        <f t="shared" si="31"/>
        <v>0</v>
      </c>
      <c r="I332" s="456">
        <f t="shared" si="31"/>
        <v>5</v>
      </c>
      <c r="J332" s="456">
        <f t="shared" si="31"/>
        <v>7</v>
      </c>
      <c r="K332" s="456">
        <f t="shared" si="31"/>
        <v>0</v>
      </c>
      <c r="L332" s="456">
        <f t="shared" si="31"/>
        <v>9</v>
      </c>
      <c r="M332" s="456">
        <f t="shared" si="31"/>
        <v>18</v>
      </c>
      <c r="N332" s="456">
        <f t="shared" si="31"/>
        <v>9</v>
      </c>
      <c r="O332" s="456">
        <f t="shared" si="31"/>
        <v>0</v>
      </c>
      <c r="P332" s="456">
        <f t="shared" si="31"/>
        <v>37</v>
      </c>
      <c r="Q332" s="456">
        <f t="shared" si="31"/>
        <v>0</v>
      </c>
      <c r="R332" s="456">
        <f t="shared" si="31"/>
        <v>0</v>
      </c>
      <c r="S332" s="456">
        <f t="shared" si="31"/>
        <v>5</v>
      </c>
      <c r="T332" s="456">
        <f t="shared" si="31"/>
        <v>8</v>
      </c>
      <c r="U332" s="456">
        <f t="shared" si="31"/>
        <v>1</v>
      </c>
      <c r="V332" s="456">
        <f t="shared" si="31"/>
        <v>0</v>
      </c>
      <c r="W332" s="456">
        <f t="shared" si="31"/>
        <v>0</v>
      </c>
      <c r="X332" s="456">
        <f t="shared" si="31"/>
        <v>4</v>
      </c>
      <c r="Y332" s="456">
        <f t="shared" si="31"/>
        <v>0</v>
      </c>
      <c r="Z332" s="456">
        <f t="shared" si="31"/>
        <v>12</v>
      </c>
      <c r="AA332" s="456">
        <f t="shared" si="31"/>
        <v>0</v>
      </c>
      <c r="AB332" s="456">
        <f t="shared" si="31"/>
        <v>6</v>
      </c>
      <c r="AC332" s="456">
        <f t="shared" si="31"/>
        <v>61</v>
      </c>
      <c r="AD332" s="456">
        <f t="shared" si="31"/>
        <v>150</v>
      </c>
      <c r="AE332" s="456">
        <f t="shared" si="31"/>
        <v>48</v>
      </c>
      <c r="AF332" s="456">
        <f t="shared" si="31"/>
        <v>0</v>
      </c>
      <c r="AG332" s="456">
        <f t="shared" si="31"/>
        <v>0</v>
      </c>
      <c r="AH332" s="456">
        <f t="shared" si="31"/>
        <v>0</v>
      </c>
      <c r="AI332" s="456">
        <f t="shared" si="31"/>
        <v>0</v>
      </c>
      <c r="AJ332" s="456">
        <f t="shared" si="31"/>
        <v>0</v>
      </c>
      <c r="AK332" s="507">
        <f t="shared" si="31"/>
        <v>0</v>
      </c>
    </row>
    <row r="333" spans="1:37" s="90" customFormat="1" ht="93" x14ac:dyDescent="0.25">
      <c r="A333" s="448">
        <v>279</v>
      </c>
      <c r="B333" s="446" t="s">
        <v>3617</v>
      </c>
      <c r="C333" s="458" t="s">
        <v>4132</v>
      </c>
      <c r="D333" s="448"/>
      <c r="E333" s="448">
        <v>7</v>
      </c>
      <c r="F333" s="448">
        <v>1</v>
      </c>
      <c r="G333" s="448">
        <v>1</v>
      </c>
      <c r="H333" s="448"/>
      <c r="I333" s="448">
        <v>1</v>
      </c>
      <c r="J333" s="448">
        <v>1</v>
      </c>
      <c r="K333" s="448"/>
      <c r="L333" s="448">
        <v>2</v>
      </c>
      <c r="M333" s="448">
        <v>2</v>
      </c>
      <c r="N333" s="448">
        <v>2</v>
      </c>
      <c r="O333" s="448"/>
      <c r="P333" s="448">
        <v>2</v>
      </c>
      <c r="Q333" s="448"/>
      <c r="R333" s="448"/>
      <c r="S333" s="448">
        <v>1</v>
      </c>
      <c r="T333" s="448"/>
      <c r="U333" s="448"/>
      <c r="V333" s="448"/>
      <c r="W333" s="448"/>
      <c r="X333" s="448"/>
      <c r="Y333" s="448">
        <v>1</v>
      </c>
      <c r="Z333" s="448"/>
      <c r="AA333" s="448">
        <v>1</v>
      </c>
      <c r="AB333" s="448">
        <v>2</v>
      </c>
      <c r="AC333" s="448">
        <v>7</v>
      </c>
      <c r="AD333" s="448">
        <v>10</v>
      </c>
      <c r="AE333" s="448">
        <v>2</v>
      </c>
      <c r="AF333" s="448">
        <v>1</v>
      </c>
      <c r="AG333" s="448">
        <v>1</v>
      </c>
      <c r="AH333" s="448"/>
      <c r="AI333" s="448"/>
      <c r="AJ333" s="448"/>
      <c r="AK333" s="508"/>
    </row>
    <row r="334" spans="1:37" s="90" customFormat="1" ht="69.75" x14ac:dyDescent="0.25">
      <c r="A334" s="448">
        <v>280</v>
      </c>
      <c r="B334" s="446" t="s">
        <v>4135</v>
      </c>
      <c r="C334" s="458" t="s">
        <v>4133</v>
      </c>
      <c r="D334" s="448"/>
      <c r="E334" s="448">
        <v>9</v>
      </c>
      <c r="F334" s="448">
        <v>1</v>
      </c>
      <c r="G334" s="448"/>
      <c r="H334" s="448"/>
      <c r="I334" s="448">
        <v>1</v>
      </c>
      <c r="J334" s="448">
        <v>1</v>
      </c>
      <c r="K334" s="448"/>
      <c r="L334" s="448">
        <v>2</v>
      </c>
      <c r="M334" s="448">
        <v>4</v>
      </c>
      <c r="N334" s="448">
        <v>2</v>
      </c>
      <c r="O334" s="448"/>
      <c r="P334" s="448">
        <v>5</v>
      </c>
      <c r="Q334" s="448"/>
      <c r="R334" s="448"/>
      <c r="S334" s="448">
        <v>2</v>
      </c>
      <c r="T334" s="448"/>
      <c r="U334" s="448">
        <v>1</v>
      </c>
      <c r="V334" s="448"/>
      <c r="W334" s="448"/>
      <c r="X334" s="448"/>
      <c r="Y334" s="448"/>
      <c r="Z334" s="448">
        <v>1</v>
      </c>
      <c r="AA334" s="448"/>
      <c r="AB334" s="448"/>
      <c r="AC334" s="448">
        <v>10</v>
      </c>
      <c r="AD334" s="448">
        <v>30</v>
      </c>
      <c r="AE334" s="448">
        <v>10</v>
      </c>
      <c r="AF334" s="448"/>
      <c r="AG334" s="448"/>
      <c r="AH334" s="448"/>
      <c r="AI334" s="448"/>
      <c r="AJ334" s="448"/>
      <c r="AK334" s="508"/>
    </row>
    <row r="335" spans="1:37" s="90" customFormat="1" ht="69.75" x14ac:dyDescent="0.25">
      <c r="A335" s="448">
        <v>281</v>
      </c>
      <c r="B335" s="446" t="s">
        <v>4522</v>
      </c>
      <c r="C335" s="458" t="s">
        <v>4138</v>
      </c>
      <c r="D335" s="448"/>
      <c r="E335" s="448">
        <v>5</v>
      </c>
      <c r="F335" s="448">
        <v>1</v>
      </c>
      <c r="G335" s="448"/>
      <c r="H335" s="448"/>
      <c r="I335" s="448">
        <v>1</v>
      </c>
      <c r="J335" s="448">
        <v>1</v>
      </c>
      <c r="K335" s="448"/>
      <c r="L335" s="448">
        <v>1</v>
      </c>
      <c r="M335" s="448">
        <v>2</v>
      </c>
      <c r="N335" s="448">
        <v>1</v>
      </c>
      <c r="O335" s="448"/>
      <c r="P335" s="448">
        <v>5</v>
      </c>
      <c r="Q335" s="448"/>
      <c r="R335" s="448"/>
      <c r="S335" s="448">
        <v>1</v>
      </c>
      <c r="T335" s="448"/>
      <c r="U335" s="448"/>
      <c r="V335" s="448"/>
      <c r="W335" s="448"/>
      <c r="X335" s="448">
        <v>1</v>
      </c>
      <c r="Y335" s="448"/>
      <c r="Z335" s="448">
        <v>1</v>
      </c>
      <c r="AA335" s="448"/>
      <c r="AB335" s="448">
        <v>1</v>
      </c>
      <c r="AC335" s="448">
        <v>10</v>
      </c>
      <c r="AD335" s="448">
        <v>30</v>
      </c>
      <c r="AE335" s="448">
        <v>10</v>
      </c>
      <c r="AF335" s="448"/>
      <c r="AG335" s="448"/>
      <c r="AH335" s="448"/>
      <c r="AI335" s="448"/>
      <c r="AJ335" s="448"/>
      <c r="AK335" s="508"/>
    </row>
    <row r="336" spans="1:37" s="90" customFormat="1" ht="69.75" x14ac:dyDescent="0.25">
      <c r="A336" s="448">
        <v>282</v>
      </c>
      <c r="B336" s="446" t="s">
        <v>4521</v>
      </c>
      <c r="C336" s="458" t="s">
        <v>4139</v>
      </c>
      <c r="D336" s="448"/>
      <c r="E336" s="448">
        <v>5</v>
      </c>
      <c r="F336" s="448">
        <v>1</v>
      </c>
      <c r="G336" s="448"/>
      <c r="H336" s="448"/>
      <c r="I336" s="448">
        <v>1</v>
      </c>
      <c r="J336" s="448">
        <v>1</v>
      </c>
      <c r="K336" s="448"/>
      <c r="L336" s="448">
        <v>1</v>
      </c>
      <c r="M336" s="448">
        <v>2</v>
      </c>
      <c r="N336" s="448">
        <v>1</v>
      </c>
      <c r="O336" s="448"/>
      <c r="P336" s="448">
        <v>5</v>
      </c>
      <c r="Q336" s="448"/>
      <c r="R336" s="448"/>
      <c r="S336" s="448">
        <v>1</v>
      </c>
      <c r="T336" s="448"/>
      <c r="U336" s="448"/>
      <c r="V336" s="448"/>
      <c r="W336" s="448"/>
      <c r="X336" s="448">
        <v>1</v>
      </c>
      <c r="Y336" s="448"/>
      <c r="Z336" s="448">
        <v>1</v>
      </c>
      <c r="AA336" s="448"/>
      <c r="AB336" s="448">
        <v>1</v>
      </c>
      <c r="AC336" s="448">
        <v>10</v>
      </c>
      <c r="AD336" s="448">
        <v>30</v>
      </c>
      <c r="AE336" s="448">
        <v>10</v>
      </c>
      <c r="AF336" s="448"/>
      <c r="AG336" s="448"/>
      <c r="AH336" s="448"/>
      <c r="AI336" s="448"/>
      <c r="AJ336" s="448"/>
      <c r="AK336" s="508"/>
    </row>
    <row r="337" spans="1:37" s="90" customFormat="1" ht="69.75" x14ac:dyDescent="0.25">
      <c r="A337" s="448">
        <v>283</v>
      </c>
      <c r="B337" s="446" t="s">
        <v>4523</v>
      </c>
      <c r="C337" s="458" t="s">
        <v>4140</v>
      </c>
      <c r="D337" s="448"/>
      <c r="E337" s="448">
        <v>5</v>
      </c>
      <c r="F337" s="448">
        <v>1</v>
      </c>
      <c r="G337" s="448"/>
      <c r="H337" s="448"/>
      <c r="I337" s="448"/>
      <c r="J337" s="448">
        <v>1</v>
      </c>
      <c r="K337" s="448"/>
      <c r="L337" s="448">
        <v>1</v>
      </c>
      <c r="M337" s="448">
        <v>2</v>
      </c>
      <c r="N337" s="448">
        <v>1</v>
      </c>
      <c r="O337" s="448"/>
      <c r="P337" s="448">
        <v>5</v>
      </c>
      <c r="Q337" s="448"/>
      <c r="R337" s="448"/>
      <c r="S337" s="448">
        <v>1</v>
      </c>
      <c r="T337" s="448">
        <v>1</v>
      </c>
      <c r="U337" s="448"/>
      <c r="V337" s="448"/>
      <c r="W337" s="448"/>
      <c r="X337" s="448">
        <v>1</v>
      </c>
      <c r="Y337" s="448"/>
      <c r="Z337" s="448">
        <v>1</v>
      </c>
      <c r="AA337" s="448"/>
      <c r="AB337" s="448">
        <v>1</v>
      </c>
      <c r="AC337" s="448">
        <v>10</v>
      </c>
      <c r="AD337" s="448">
        <v>30</v>
      </c>
      <c r="AE337" s="448">
        <v>10</v>
      </c>
      <c r="AF337" s="448"/>
      <c r="AG337" s="448"/>
      <c r="AH337" s="448"/>
      <c r="AI337" s="448"/>
      <c r="AJ337" s="448"/>
      <c r="AK337" s="508"/>
    </row>
    <row r="338" spans="1:37" s="90" customFormat="1" ht="93" x14ac:dyDescent="0.25">
      <c r="A338" s="448">
        <v>284</v>
      </c>
      <c r="B338" s="446" t="s">
        <v>3618</v>
      </c>
      <c r="C338" s="458" t="s">
        <v>4141</v>
      </c>
      <c r="D338" s="448"/>
      <c r="E338" s="448">
        <v>12</v>
      </c>
      <c r="F338" s="448">
        <v>2</v>
      </c>
      <c r="G338" s="448"/>
      <c r="H338" s="448"/>
      <c r="I338" s="448">
        <v>1</v>
      </c>
      <c r="J338" s="448">
        <v>1</v>
      </c>
      <c r="K338" s="448"/>
      <c r="L338" s="448">
        <v>1</v>
      </c>
      <c r="M338" s="448">
        <v>2</v>
      </c>
      <c r="N338" s="448">
        <v>1</v>
      </c>
      <c r="O338" s="448"/>
      <c r="P338" s="448">
        <v>12</v>
      </c>
      <c r="Q338" s="448"/>
      <c r="R338" s="448"/>
      <c r="S338" s="448">
        <v>1</v>
      </c>
      <c r="T338" s="448">
        <v>1</v>
      </c>
      <c r="U338" s="448"/>
      <c r="V338" s="448"/>
      <c r="W338" s="448">
        <v>1</v>
      </c>
      <c r="X338" s="448"/>
      <c r="Y338" s="448"/>
      <c r="Z338" s="448">
        <v>1</v>
      </c>
      <c r="AA338" s="448"/>
      <c r="AB338" s="448">
        <v>1</v>
      </c>
      <c r="AC338" s="448">
        <v>10</v>
      </c>
      <c r="AD338" s="448">
        <v>30</v>
      </c>
      <c r="AE338" s="448">
        <v>20</v>
      </c>
      <c r="AF338" s="448"/>
      <c r="AG338" s="448"/>
      <c r="AH338" s="448"/>
      <c r="AI338" s="448"/>
      <c r="AJ338" s="448"/>
      <c r="AK338" s="508"/>
    </row>
    <row r="339" spans="1:37" s="90" customFormat="1" ht="69.75" x14ac:dyDescent="0.25">
      <c r="A339" s="448">
        <v>285</v>
      </c>
      <c r="B339" s="446" t="s">
        <v>3619</v>
      </c>
      <c r="C339" s="458" t="s">
        <v>4143</v>
      </c>
      <c r="D339" s="448"/>
      <c r="E339" s="448">
        <v>5</v>
      </c>
      <c r="F339" s="448">
        <v>1</v>
      </c>
      <c r="G339" s="448"/>
      <c r="H339" s="448"/>
      <c r="I339" s="448">
        <v>1</v>
      </c>
      <c r="J339" s="448">
        <v>1</v>
      </c>
      <c r="K339" s="448"/>
      <c r="L339" s="448">
        <v>1</v>
      </c>
      <c r="M339" s="448">
        <v>2</v>
      </c>
      <c r="N339" s="448">
        <v>1</v>
      </c>
      <c r="O339" s="448"/>
      <c r="P339" s="448">
        <v>5</v>
      </c>
      <c r="Q339" s="448"/>
      <c r="R339" s="448"/>
      <c r="S339" s="448">
        <v>1</v>
      </c>
      <c r="T339" s="448"/>
      <c r="U339" s="448"/>
      <c r="V339" s="448"/>
      <c r="W339" s="448">
        <v>1</v>
      </c>
      <c r="X339" s="448"/>
      <c r="Y339" s="448"/>
      <c r="Z339" s="448">
        <v>1</v>
      </c>
      <c r="AA339" s="448"/>
      <c r="AB339" s="448">
        <v>1</v>
      </c>
      <c r="AC339" s="448">
        <v>10</v>
      </c>
      <c r="AD339" s="448">
        <v>30</v>
      </c>
      <c r="AE339" s="448">
        <v>20</v>
      </c>
      <c r="AF339" s="448"/>
      <c r="AG339" s="448"/>
      <c r="AH339" s="448"/>
      <c r="AI339" s="448"/>
      <c r="AJ339" s="448"/>
      <c r="AK339" s="508"/>
    </row>
    <row r="340" spans="1:37" s="90" customFormat="1" ht="69.75" x14ac:dyDescent="0.25">
      <c r="A340" s="448">
        <v>286</v>
      </c>
      <c r="B340" s="446" t="s">
        <v>3620</v>
      </c>
      <c r="C340" s="458" t="s">
        <v>4142</v>
      </c>
      <c r="D340" s="448"/>
      <c r="E340" s="448">
        <v>5</v>
      </c>
      <c r="F340" s="448">
        <v>1</v>
      </c>
      <c r="G340" s="448">
        <v>1</v>
      </c>
      <c r="H340" s="448"/>
      <c r="I340" s="448">
        <v>1</v>
      </c>
      <c r="J340" s="448">
        <v>1</v>
      </c>
      <c r="K340" s="448"/>
      <c r="L340" s="448">
        <v>1</v>
      </c>
      <c r="M340" s="448">
        <v>2</v>
      </c>
      <c r="N340" s="448">
        <v>1</v>
      </c>
      <c r="O340" s="448"/>
      <c r="P340" s="448"/>
      <c r="Q340" s="448"/>
      <c r="R340" s="448"/>
      <c r="S340" s="448">
        <v>1</v>
      </c>
      <c r="T340" s="448"/>
      <c r="U340" s="448">
        <v>1</v>
      </c>
      <c r="V340" s="448"/>
      <c r="W340" s="448"/>
      <c r="X340" s="448"/>
      <c r="Y340" s="448"/>
      <c r="Z340" s="448">
        <v>1</v>
      </c>
      <c r="AA340" s="448">
        <v>1</v>
      </c>
      <c r="AB340" s="448">
        <v>1</v>
      </c>
      <c r="AC340" s="448">
        <v>10</v>
      </c>
      <c r="AD340" s="448">
        <v>30</v>
      </c>
      <c r="AE340" s="448">
        <v>10</v>
      </c>
      <c r="AF340" s="448"/>
      <c r="AG340" s="448"/>
      <c r="AH340" s="448"/>
      <c r="AI340" s="448"/>
      <c r="AJ340" s="448"/>
      <c r="AK340" s="508"/>
    </row>
    <row r="341" spans="1:37" s="90" customFormat="1" ht="162.75" x14ac:dyDescent="0.25">
      <c r="A341" s="448">
        <v>287</v>
      </c>
      <c r="B341" s="446" t="s">
        <v>4524</v>
      </c>
      <c r="C341" s="458" t="s">
        <v>4144</v>
      </c>
      <c r="D341" s="448"/>
      <c r="E341" s="448">
        <v>10</v>
      </c>
      <c r="F341" s="448">
        <v>1</v>
      </c>
      <c r="G341" s="448"/>
      <c r="H341" s="448"/>
      <c r="I341" s="448">
        <v>1</v>
      </c>
      <c r="J341" s="448">
        <v>1</v>
      </c>
      <c r="K341" s="448"/>
      <c r="L341" s="448">
        <v>2</v>
      </c>
      <c r="M341" s="448">
        <v>2</v>
      </c>
      <c r="N341" s="448">
        <v>2</v>
      </c>
      <c r="O341" s="448"/>
      <c r="P341" s="448">
        <v>2</v>
      </c>
      <c r="Q341" s="448"/>
      <c r="R341" s="448"/>
      <c r="S341" s="448">
        <v>2</v>
      </c>
      <c r="T341" s="448"/>
      <c r="U341" s="448">
        <v>1</v>
      </c>
      <c r="V341" s="448"/>
      <c r="W341" s="448"/>
      <c r="X341" s="448"/>
      <c r="Y341" s="448"/>
      <c r="Z341" s="448">
        <v>2</v>
      </c>
      <c r="AA341" s="448"/>
      <c r="AB341" s="448"/>
      <c r="AC341" s="448">
        <v>10</v>
      </c>
      <c r="AD341" s="448">
        <v>10</v>
      </c>
      <c r="AE341" s="448">
        <v>3</v>
      </c>
      <c r="AF341" s="448"/>
      <c r="AG341" s="448"/>
      <c r="AH341" s="448"/>
      <c r="AI341" s="448"/>
      <c r="AJ341" s="448"/>
      <c r="AK341" s="508"/>
    </row>
    <row r="342" spans="1:37" s="90" customFormat="1" ht="69.75" x14ac:dyDescent="0.25">
      <c r="A342" s="448">
        <v>288</v>
      </c>
      <c r="B342" s="446" t="s">
        <v>3621</v>
      </c>
      <c r="C342" s="458" t="s">
        <v>4145</v>
      </c>
      <c r="D342" s="448"/>
      <c r="E342" s="448">
        <v>7</v>
      </c>
      <c r="F342" s="448">
        <v>1</v>
      </c>
      <c r="G342" s="448"/>
      <c r="H342" s="448"/>
      <c r="I342" s="448">
        <v>1</v>
      </c>
      <c r="J342" s="448">
        <v>1</v>
      </c>
      <c r="K342" s="448"/>
      <c r="L342" s="448">
        <v>1</v>
      </c>
      <c r="M342" s="448">
        <v>1</v>
      </c>
      <c r="N342" s="448">
        <v>1</v>
      </c>
      <c r="O342" s="448"/>
      <c r="P342" s="448">
        <v>2</v>
      </c>
      <c r="Q342" s="448"/>
      <c r="R342" s="448"/>
      <c r="S342" s="448"/>
      <c r="T342" s="448">
        <v>1</v>
      </c>
      <c r="U342" s="448"/>
      <c r="V342" s="448"/>
      <c r="W342" s="448">
        <v>1</v>
      </c>
      <c r="X342" s="448"/>
      <c r="Y342" s="448"/>
      <c r="Z342" s="448">
        <v>1</v>
      </c>
      <c r="AA342" s="448"/>
      <c r="AB342" s="448">
        <v>1</v>
      </c>
      <c r="AC342" s="448">
        <v>5</v>
      </c>
      <c r="AD342" s="448">
        <v>5</v>
      </c>
      <c r="AE342" s="448">
        <v>10</v>
      </c>
      <c r="AF342" s="448"/>
      <c r="AG342" s="448"/>
      <c r="AH342" s="448"/>
      <c r="AI342" s="448"/>
      <c r="AJ342" s="448"/>
      <c r="AK342" s="508"/>
    </row>
    <row r="343" spans="1:37" s="90" customFormat="1" ht="93" x14ac:dyDescent="0.25">
      <c r="A343" s="448">
        <v>289</v>
      </c>
      <c r="B343" s="446" t="s">
        <v>4136</v>
      </c>
      <c r="C343" s="458" t="s">
        <v>3910</v>
      </c>
      <c r="D343" s="448"/>
      <c r="E343" s="448">
        <v>5</v>
      </c>
      <c r="F343" s="448">
        <v>1</v>
      </c>
      <c r="G343" s="448"/>
      <c r="H343" s="448"/>
      <c r="I343" s="448"/>
      <c r="J343" s="448">
        <v>1</v>
      </c>
      <c r="K343" s="448"/>
      <c r="L343" s="448">
        <v>1</v>
      </c>
      <c r="M343" s="448">
        <v>3</v>
      </c>
      <c r="N343" s="448">
        <v>1</v>
      </c>
      <c r="O343" s="448"/>
      <c r="P343" s="448">
        <v>5</v>
      </c>
      <c r="Q343" s="448"/>
      <c r="R343" s="448"/>
      <c r="S343" s="448">
        <v>2</v>
      </c>
      <c r="T343" s="448"/>
      <c r="U343" s="448"/>
      <c r="V343" s="448"/>
      <c r="W343" s="448">
        <v>1</v>
      </c>
      <c r="X343" s="448"/>
      <c r="Y343" s="448"/>
      <c r="Z343" s="448">
        <v>1</v>
      </c>
      <c r="AA343" s="448"/>
      <c r="AB343" s="448">
        <v>2</v>
      </c>
      <c r="AC343" s="448"/>
      <c r="AD343" s="448">
        <v>30</v>
      </c>
      <c r="AE343" s="448">
        <v>20</v>
      </c>
      <c r="AF343" s="448"/>
      <c r="AG343" s="448">
        <v>4</v>
      </c>
      <c r="AH343" s="448"/>
      <c r="AI343" s="448"/>
      <c r="AJ343" s="448"/>
      <c r="AK343" s="508"/>
    </row>
    <row r="344" spans="1:37" s="90" customFormat="1" ht="116.25" x14ac:dyDescent="0.25">
      <c r="A344" s="448">
        <v>290</v>
      </c>
      <c r="B344" s="446" t="s">
        <v>3622</v>
      </c>
      <c r="C344" s="458" t="s">
        <v>4146</v>
      </c>
      <c r="D344" s="448"/>
      <c r="E344" s="448">
        <v>5</v>
      </c>
      <c r="F344" s="448">
        <v>1</v>
      </c>
      <c r="G344" s="448"/>
      <c r="H344" s="448"/>
      <c r="I344" s="448"/>
      <c r="J344" s="448">
        <v>1</v>
      </c>
      <c r="K344" s="448"/>
      <c r="L344" s="448">
        <v>1</v>
      </c>
      <c r="M344" s="448">
        <v>2</v>
      </c>
      <c r="N344" s="448">
        <v>1</v>
      </c>
      <c r="O344" s="448"/>
      <c r="P344" s="448">
        <v>5</v>
      </c>
      <c r="Q344" s="448"/>
      <c r="R344" s="448"/>
      <c r="S344" s="448">
        <v>1</v>
      </c>
      <c r="T344" s="448"/>
      <c r="U344" s="448"/>
      <c r="V344" s="448"/>
      <c r="W344" s="448"/>
      <c r="X344" s="448"/>
      <c r="Y344" s="448"/>
      <c r="Z344" s="448">
        <v>1</v>
      </c>
      <c r="AA344" s="448"/>
      <c r="AB344" s="448">
        <v>1</v>
      </c>
      <c r="AC344" s="448">
        <v>5</v>
      </c>
      <c r="AD344" s="448">
        <v>5</v>
      </c>
      <c r="AE344" s="448">
        <v>5</v>
      </c>
      <c r="AF344" s="448"/>
      <c r="AG344" s="448"/>
      <c r="AH344" s="448"/>
      <c r="AI344" s="448"/>
      <c r="AJ344" s="448"/>
      <c r="AK344" s="508"/>
    </row>
    <row r="345" spans="1:37" s="90" customFormat="1" ht="93" x14ac:dyDescent="0.25">
      <c r="A345" s="448">
        <v>291</v>
      </c>
      <c r="B345" s="446" t="s">
        <v>3623</v>
      </c>
      <c r="C345" s="458" t="s">
        <v>4147</v>
      </c>
      <c r="D345" s="448"/>
      <c r="E345" s="448">
        <v>10</v>
      </c>
      <c r="F345" s="448">
        <v>1</v>
      </c>
      <c r="G345" s="448"/>
      <c r="H345" s="448"/>
      <c r="I345" s="448"/>
      <c r="J345" s="448">
        <v>1</v>
      </c>
      <c r="K345" s="448"/>
      <c r="L345" s="448">
        <v>1</v>
      </c>
      <c r="M345" s="448">
        <v>2</v>
      </c>
      <c r="N345" s="448">
        <v>1</v>
      </c>
      <c r="O345" s="448"/>
      <c r="P345" s="448">
        <v>2</v>
      </c>
      <c r="Q345" s="448"/>
      <c r="R345" s="448"/>
      <c r="S345" s="448">
        <v>2</v>
      </c>
      <c r="T345" s="448"/>
      <c r="U345" s="448"/>
      <c r="V345" s="448"/>
      <c r="W345" s="448"/>
      <c r="X345" s="448">
        <v>1</v>
      </c>
      <c r="Y345" s="448"/>
      <c r="Z345" s="448">
        <v>1</v>
      </c>
      <c r="AA345" s="448"/>
      <c r="AB345" s="448">
        <v>1</v>
      </c>
      <c r="AC345" s="448">
        <v>10</v>
      </c>
      <c r="AD345" s="448">
        <v>30</v>
      </c>
      <c r="AE345" s="448">
        <v>20</v>
      </c>
      <c r="AF345" s="448"/>
      <c r="AG345" s="448"/>
      <c r="AH345" s="448"/>
      <c r="AI345" s="448"/>
      <c r="AJ345" s="448"/>
      <c r="AK345" s="508"/>
    </row>
    <row r="346" spans="1:37" s="90" customFormat="1" ht="69.75" x14ac:dyDescent="0.25">
      <c r="A346" s="448">
        <v>292</v>
      </c>
      <c r="B346" s="446" t="s">
        <v>4137</v>
      </c>
      <c r="C346" s="458" t="s">
        <v>4148</v>
      </c>
      <c r="D346" s="448"/>
      <c r="E346" s="448">
        <v>19</v>
      </c>
      <c r="F346" s="448">
        <v>2</v>
      </c>
      <c r="G346" s="448">
        <v>1</v>
      </c>
      <c r="H346" s="448">
        <v>3</v>
      </c>
      <c r="I346" s="448"/>
      <c r="J346" s="448">
        <v>3</v>
      </c>
      <c r="K346" s="448"/>
      <c r="L346" s="448">
        <v>3</v>
      </c>
      <c r="M346" s="448">
        <v>4</v>
      </c>
      <c r="N346" s="448">
        <v>3</v>
      </c>
      <c r="O346" s="448"/>
      <c r="P346" s="448">
        <v>3</v>
      </c>
      <c r="Q346" s="448"/>
      <c r="R346" s="448"/>
      <c r="S346" s="448">
        <v>2</v>
      </c>
      <c r="T346" s="448"/>
      <c r="U346" s="448"/>
      <c r="V346" s="448"/>
      <c r="W346" s="448"/>
      <c r="X346" s="448">
        <v>1</v>
      </c>
      <c r="Y346" s="448"/>
      <c r="Z346" s="448">
        <v>2</v>
      </c>
      <c r="AA346" s="448"/>
      <c r="AB346" s="448">
        <v>1</v>
      </c>
      <c r="AC346" s="448">
        <v>12</v>
      </c>
      <c r="AD346" s="448">
        <v>15</v>
      </c>
      <c r="AE346" s="448">
        <v>4</v>
      </c>
      <c r="AF346" s="448"/>
      <c r="AG346" s="448"/>
      <c r="AH346" s="448"/>
      <c r="AI346" s="448"/>
      <c r="AJ346" s="448"/>
      <c r="AK346" s="508"/>
    </row>
    <row r="347" spans="1:37" s="90" customFormat="1" ht="69.75" x14ac:dyDescent="0.25">
      <c r="A347" s="448">
        <v>293</v>
      </c>
      <c r="B347" s="446" t="s">
        <v>3624</v>
      </c>
      <c r="C347" s="458" t="s">
        <v>3911</v>
      </c>
      <c r="D347" s="448"/>
      <c r="E347" s="448">
        <v>5</v>
      </c>
      <c r="F347" s="448">
        <v>1</v>
      </c>
      <c r="G347" s="448"/>
      <c r="H347" s="448"/>
      <c r="I347" s="448">
        <v>1</v>
      </c>
      <c r="J347" s="448">
        <v>1</v>
      </c>
      <c r="K347" s="448"/>
      <c r="L347" s="448">
        <v>1</v>
      </c>
      <c r="M347" s="448">
        <v>2</v>
      </c>
      <c r="N347" s="448">
        <v>1</v>
      </c>
      <c r="O347" s="448"/>
      <c r="P347" s="448">
        <v>5</v>
      </c>
      <c r="Q347" s="448"/>
      <c r="R347" s="448"/>
      <c r="S347" s="448">
        <v>1</v>
      </c>
      <c r="T347" s="448"/>
      <c r="U347" s="448">
        <v>1</v>
      </c>
      <c r="V347" s="448"/>
      <c r="W347" s="448"/>
      <c r="X347" s="448"/>
      <c r="Y347" s="448"/>
      <c r="Z347" s="448">
        <v>1</v>
      </c>
      <c r="AA347" s="448"/>
      <c r="AB347" s="448">
        <v>1</v>
      </c>
      <c r="AC347" s="448">
        <v>10</v>
      </c>
      <c r="AD347" s="448">
        <v>10</v>
      </c>
      <c r="AE347" s="448">
        <v>10</v>
      </c>
      <c r="AF347" s="448"/>
      <c r="AG347" s="448">
        <v>2</v>
      </c>
      <c r="AH347" s="448"/>
      <c r="AI347" s="448"/>
      <c r="AJ347" s="448"/>
      <c r="AK347" s="508"/>
    </row>
    <row r="348" spans="1:37" s="90" customFormat="1" ht="23.25" x14ac:dyDescent="0.25">
      <c r="A348" s="448">
        <v>294</v>
      </c>
      <c r="B348" s="446" t="s">
        <v>2698</v>
      </c>
      <c r="C348" s="546" t="s">
        <v>2156</v>
      </c>
      <c r="D348" s="508"/>
      <c r="E348" s="508">
        <v>5</v>
      </c>
      <c r="F348" s="508">
        <v>1</v>
      </c>
      <c r="G348" s="508"/>
      <c r="H348" s="508">
        <v>1</v>
      </c>
      <c r="I348" s="508"/>
      <c r="J348" s="508">
        <v>1</v>
      </c>
      <c r="K348" s="508"/>
      <c r="L348" s="508">
        <v>1</v>
      </c>
      <c r="M348" s="508">
        <v>2</v>
      </c>
      <c r="N348" s="508">
        <v>1</v>
      </c>
      <c r="O348" s="508"/>
      <c r="P348" s="508">
        <v>1</v>
      </c>
      <c r="Q348" s="508"/>
      <c r="R348" s="508"/>
      <c r="S348" s="508">
        <v>1</v>
      </c>
      <c r="T348" s="508"/>
      <c r="U348" s="508"/>
      <c r="V348" s="508"/>
      <c r="W348" s="508"/>
      <c r="X348" s="508"/>
      <c r="Y348" s="508"/>
      <c r="Z348" s="508">
        <v>1</v>
      </c>
      <c r="AA348" s="508"/>
      <c r="AB348" s="508">
        <v>1</v>
      </c>
      <c r="AC348" s="508">
        <v>5</v>
      </c>
      <c r="AD348" s="508">
        <v>5</v>
      </c>
      <c r="AE348" s="508">
        <v>1</v>
      </c>
      <c r="AF348" s="508"/>
      <c r="AG348" s="508"/>
      <c r="AH348" s="508"/>
      <c r="AI348" s="508"/>
      <c r="AJ348" s="508"/>
      <c r="AK348" s="508"/>
    </row>
    <row r="349" spans="1:37" s="92" customFormat="1" ht="22.5" x14ac:dyDescent="0.25">
      <c r="A349" s="918"/>
      <c r="B349" s="918"/>
      <c r="C349" s="457" t="s">
        <v>97</v>
      </c>
      <c r="D349" s="456"/>
      <c r="E349" s="456">
        <f>SUM(E333:E348)</f>
        <v>119</v>
      </c>
      <c r="F349" s="456">
        <f t="shared" ref="F349:AK349" si="32">SUM(F333:F348)</f>
        <v>18</v>
      </c>
      <c r="G349" s="456">
        <f t="shared" si="32"/>
        <v>3</v>
      </c>
      <c r="H349" s="456">
        <f t="shared" si="32"/>
        <v>4</v>
      </c>
      <c r="I349" s="456">
        <f t="shared" si="32"/>
        <v>10</v>
      </c>
      <c r="J349" s="456">
        <f t="shared" si="32"/>
        <v>18</v>
      </c>
      <c r="K349" s="456">
        <f t="shared" si="32"/>
        <v>0</v>
      </c>
      <c r="L349" s="456">
        <f t="shared" si="32"/>
        <v>21</v>
      </c>
      <c r="M349" s="456">
        <f t="shared" si="32"/>
        <v>36</v>
      </c>
      <c r="N349" s="456">
        <f t="shared" si="32"/>
        <v>21</v>
      </c>
      <c r="O349" s="456">
        <f t="shared" si="32"/>
        <v>0</v>
      </c>
      <c r="P349" s="456">
        <f t="shared" si="32"/>
        <v>64</v>
      </c>
      <c r="Q349" s="456">
        <f t="shared" si="32"/>
        <v>0</v>
      </c>
      <c r="R349" s="456">
        <f t="shared" si="32"/>
        <v>0</v>
      </c>
      <c r="S349" s="456">
        <f t="shared" si="32"/>
        <v>20</v>
      </c>
      <c r="T349" s="456">
        <f t="shared" si="32"/>
        <v>3</v>
      </c>
      <c r="U349" s="456">
        <f t="shared" si="32"/>
        <v>4</v>
      </c>
      <c r="V349" s="456">
        <f t="shared" si="32"/>
        <v>0</v>
      </c>
      <c r="W349" s="456">
        <f t="shared" si="32"/>
        <v>4</v>
      </c>
      <c r="X349" s="456">
        <f t="shared" si="32"/>
        <v>5</v>
      </c>
      <c r="Y349" s="456">
        <f t="shared" si="32"/>
        <v>1</v>
      </c>
      <c r="Z349" s="456">
        <f t="shared" si="32"/>
        <v>17</v>
      </c>
      <c r="AA349" s="456">
        <f t="shared" si="32"/>
        <v>2</v>
      </c>
      <c r="AB349" s="456">
        <f t="shared" si="32"/>
        <v>16</v>
      </c>
      <c r="AC349" s="456">
        <f t="shared" si="32"/>
        <v>134</v>
      </c>
      <c r="AD349" s="456">
        <f t="shared" si="32"/>
        <v>330</v>
      </c>
      <c r="AE349" s="456">
        <f t="shared" si="32"/>
        <v>165</v>
      </c>
      <c r="AF349" s="456">
        <f t="shared" si="32"/>
        <v>1</v>
      </c>
      <c r="AG349" s="456">
        <f t="shared" si="32"/>
        <v>7</v>
      </c>
      <c r="AH349" s="456">
        <f t="shared" si="32"/>
        <v>0</v>
      </c>
      <c r="AI349" s="456">
        <f t="shared" si="32"/>
        <v>0</v>
      </c>
      <c r="AJ349" s="456">
        <f t="shared" si="32"/>
        <v>0</v>
      </c>
      <c r="AK349" s="456">
        <f t="shared" si="32"/>
        <v>0</v>
      </c>
    </row>
    <row r="350" spans="1:37" s="239" customFormat="1" ht="23.25" x14ac:dyDescent="0.25">
      <c r="A350" s="919"/>
      <c r="B350" s="919"/>
      <c r="C350" s="458" t="s">
        <v>3978</v>
      </c>
      <c r="D350" s="448">
        <v>4</v>
      </c>
      <c r="E350" s="448">
        <v>143</v>
      </c>
      <c r="F350" s="448">
        <v>9</v>
      </c>
      <c r="G350" s="448">
        <v>9</v>
      </c>
      <c r="H350" s="448">
        <v>0</v>
      </c>
      <c r="I350" s="448">
        <v>1</v>
      </c>
      <c r="J350" s="448">
        <v>0</v>
      </c>
      <c r="K350" s="448">
        <v>0</v>
      </c>
      <c r="L350" s="448">
        <v>3</v>
      </c>
      <c r="M350" s="448">
        <v>5</v>
      </c>
      <c r="N350" s="448">
        <v>0</v>
      </c>
      <c r="O350" s="448">
        <v>0</v>
      </c>
      <c r="P350" s="448">
        <v>0</v>
      </c>
      <c r="Q350" s="448">
        <v>0</v>
      </c>
      <c r="R350" s="448">
        <v>0</v>
      </c>
      <c r="S350" s="448">
        <v>0</v>
      </c>
      <c r="T350" s="448">
        <v>4</v>
      </c>
      <c r="U350" s="448">
        <v>0</v>
      </c>
      <c r="V350" s="448">
        <v>1</v>
      </c>
      <c r="W350" s="448">
        <v>0</v>
      </c>
      <c r="X350" s="448">
        <v>0</v>
      </c>
      <c r="Y350" s="448">
        <v>3</v>
      </c>
      <c r="Z350" s="448">
        <v>2</v>
      </c>
      <c r="AA350" s="448">
        <v>0</v>
      </c>
      <c r="AB350" s="448">
        <v>4</v>
      </c>
      <c r="AC350" s="448">
        <v>10</v>
      </c>
      <c r="AD350" s="448">
        <v>30</v>
      </c>
      <c r="AE350" s="448">
        <v>9</v>
      </c>
      <c r="AF350" s="448">
        <v>0</v>
      </c>
      <c r="AG350" s="448">
        <v>0</v>
      </c>
      <c r="AH350" s="448">
        <v>0</v>
      </c>
      <c r="AI350" s="448">
        <v>0</v>
      </c>
      <c r="AJ350" s="448">
        <v>0</v>
      </c>
      <c r="AK350" s="508">
        <v>0</v>
      </c>
    </row>
    <row r="351" spans="1:37" s="92" customFormat="1" ht="22.5" x14ac:dyDescent="0.25">
      <c r="A351" s="920"/>
      <c r="B351" s="920"/>
      <c r="C351" s="457" t="s">
        <v>542</v>
      </c>
      <c r="D351" s="456">
        <f>D350+D349</f>
        <v>4</v>
      </c>
      <c r="E351" s="456">
        <f>E349+E350</f>
        <v>262</v>
      </c>
      <c r="F351" s="456">
        <f t="shared" ref="F351:AK351" si="33">F349+F350</f>
        <v>27</v>
      </c>
      <c r="G351" s="456">
        <f t="shared" si="33"/>
        <v>12</v>
      </c>
      <c r="H351" s="456">
        <f t="shared" si="33"/>
        <v>4</v>
      </c>
      <c r="I351" s="456">
        <f t="shared" si="33"/>
        <v>11</v>
      </c>
      <c r="J351" s="456">
        <f t="shared" si="33"/>
        <v>18</v>
      </c>
      <c r="K351" s="456">
        <f t="shared" si="33"/>
        <v>0</v>
      </c>
      <c r="L351" s="456">
        <f t="shared" si="33"/>
        <v>24</v>
      </c>
      <c r="M351" s="456">
        <f t="shared" si="33"/>
        <v>41</v>
      </c>
      <c r="N351" s="456">
        <f t="shared" si="33"/>
        <v>21</v>
      </c>
      <c r="O351" s="456">
        <f t="shared" si="33"/>
        <v>0</v>
      </c>
      <c r="P351" s="456">
        <f t="shared" si="33"/>
        <v>64</v>
      </c>
      <c r="Q351" s="456">
        <f t="shared" si="33"/>
        <v>0</v>
      </c>
      <c r="R351" s="456">
        <f t="shared" si="33"/>
        <v>0</v>
      </c>
      <c r="S351" s="456">
        <f t="shared" si="33"/>
        <v>20</v>
      </c>
      <c r="T351" s="456">
        <f t="shared" si="33"/>
        <v>7</v>
      </c>
      <c r="U351" s="456">
        <f t="shared" si="33"/>
        <v>4</v>
      </c>
      <c r="V351" s="456">
        <f t="shared" si="33"/>
        <v>1</v>
      </c>
      <c r="W351" s="456">
        <f t="shared" si="33"/>
        <v>4</v>
      </c>
      <c r="X351" s="456">
        <f t="shared" si="33"/>
        <v>5</v>
      </c>
      <c r="Y351" s="456">
        <f t="shared" si="33"/>
        <v>4</v>
      </c>
      <c r="Z351" s="456">
        <f t="shared" si="33"/>
        <v>19</v>
      </c>
      <c r="AA351" s="456">
        <f t="shared" si="33"/>
        <v>2</v>
      </c>
      <c r="AB351" s="456">
        <f t="shared" si="33"/>
        <v>20</v>
      </c>
      <c r="AC351" s="456">
        <f t="shared" si="33"/>
        <v>144</v>
      </c>
      <c r="AD351" s="456">
        <f t="shared" si="33"/>
        <v>360</v>
      </c>
      <c r="AE351" s="456">
        <f t="shared" si="33"/>
        <v>174</v>
      </c>
      <c r="AF351" s="456">
        <f t="shared" si="33"/>
        <v>1</v>
      </c>
      <c r="AG351" s="456">
        <f t="shared" si="33"/>
        <v>7</v>
      </c>
      <c r="AH351" s="456">
        <f t="shared" si="33"/>
        <v>0</v>
      </c>
      <c r="AI351" s="456">
        <f t="shared" si="33"/>
        <v>0</v>
      </c>
      <c r="AJ351" s="456">
        <f t="shared" si="33"/>
        <v>0</v>
      </c>
      <c r="AK351" s="456">
        <f t="shared" si="33"/>
        <v>0</v>
      </c>
    </row>
    <row r="352" spans="1:37" s="90" customFormat="1" ht="255.75" x14ac:dyDescent="0.25">
      <c r="A352" s="448">
        <v>295</v>
      </c>
      <c r="B352" s="446" t="s">
        <v>2710</v>
      </c>
      <c r="C352" s="458" t="s">
        <v>4149</v>
      </c>
      <c r="D352" s="448"/>
      <c r="E352" s="469">
        <v>10</v>
      </c>
      <c r="F352" s="469">
        <v>2</v>
      </c>
      <c r="G352" s="469">
        <v>0</v>
      </c>
      <c r="H352" s="469">
        <v>0</v>
      </c>
      <c r="I352" s="469">
        <v>0</v>
      </c>
      <c r="J352" s="469">
        <v>2</v>
      </c>
      <c r="K352" s="469">
        <v>0</v>
      </c>
      <c r="L352" s="469">
        <v>2</v>
      </c>
      <c r="M352" s="469">
        <v>2</v>
      </c>
      <c r="N352" s="469">
        <v>2</v>
      </c>
      <c r="O352" s="469">
        <v>0</v>
      </c>
      <c r="P352" s="469">
        <v>2</v>
      </c>
      <c r="Q352" s="469">
        <v>0</v>
      </c>
      <c r="R352" s="469">
        <v>0</v>
      </c>
      <c r="S352" s="469">
        <v>2</v>
      </c>
      <c r="T352" s="469">
        <v>0</v>
      </c>
      <c r="U352" s="469">
        <v>0</v>
      </c>
      <c r="V352" s="469">
        <v>0</v>
      </c>
      <c r="W352" s="469">
        <v>0</v>
      </c>
      <c r="X352" s="469">
        <v>1</v>
      </c>
      <c r="Y352" s="469">
        <v>0</v>
      </c>
      <c r="Z352" s="469">
        <v>1</v>
      </c>
      <c r="AA352" s="469">
        <v>0</v>
      </c>
      <c r="AB352" s="469">
        <v>1</v>
      </c>
      <c r="AC352" s="469">
        <v>7</v>
      </c>
      <c r="AD352" s="469">
        <v>10</v>
      </c>
      <c r="AE352" s="469">
        <v>3</v>
      </c>
      <c r="AF352" s="469">
        <v>2</v>
      </c>
      <c r="AG352" s="469">
        <v>0</v>
      </c>
      <c r="AH352" s="469">
        <v>0</v>
      </c>
      <c r="AI352" s="469">
        <v>0</v>
      </c>
      <c r="AJ352" s="469">
        <v>0</v>
      </c>
      <c r="AK352" s="512">
        <v>0</v>
      </c>
    </row>
    <row r="353" spans="1:37" s="90" customFormat="1" ht="325.5" x14ac:dyDescent="0.25">
      <c r="A353" s="448">
        <v>296</v>
      </c>
      <c r="B353" s="446" t="s">
        <v>2710</v>
      </c>
      <c r="C353" s="458" t="s">
        <v>4150</v>
      </c>
      <c r="D353" s="448"/>
      <c r="E353" s="469">
        <v>20</v>
      </c>
      <c r="F353" s="469">
        <v>2</v>
      </c>
      <c r="G353" s="469">
        <v>0</v>
      </c>
      <c r="H353" s="469">
        <v>0</v>
      </c>
      <c r="I353" s="469">
        <v>1</v>
      </c>
      <c r="J353" s="469">
        <v>2</v>
      </c>
      <c r="K353" s="469">
        <v>1</v>
      </c>
      <c r="L353" s="469">
        <v>2</v>
      </c>
      <c r="M353" s="469">
        <v>3</v>
      </c>
      <c r="N353" s="469">
        <v>3</v>
      </c>
      <c r="O353" s="469">
        <v>0</v>
      </c>
      <c r="P353" s="469">
        <v>3</v>
      </c>
      <c r="Q353" s="469">
        <v>0</v>
      </c>
      <c r="R353" s="469">
        <v>0</v>
      </c>
      <c r="S353" s="469">
        <v>2</v>
      </c>
      <c r="T353" s="469">
        <v>0</v>
      </c>
      <c r="U353" s="469">
        <v>0</v>
      </c>
      <c r="V353" s="469">
        <v>0</v>
      </c>
      <c r="W353" s="469">
        <v>0</v>
      </c>
      <c r="X353" s="469">
        <v>1</v>
      </c>
      <c r="Y353" s="469">
        <v>1</v>
      </c>
      <c r="Z353" s="469">
        <v>1</v>
      </c>
      <c r="AA353" s="469">
        <v>1</v>
      </c>
      <c r="AB353" s="469">
        <v>2</v>
      </c>
      <c r="AC353" s="469">
        <v>10</v>
      </c>
      <c r="AD353" s="469">
        <v>20</v>
      </c>
      <c r="AE353" s="469">
        <v>5</v>
      </c>
      <c r="AF353" s="469">
        <v>2</v>
      </c>
      <c r="AG353" s="469">
        <v>0</v>
      </c>
      <c r="AH353" s="469">
        <v>0</v>
      </c>
      <c r="AI353" s="469">
        <v>0</v>
      </c>
      <c r="AJ353" s="469">
        <v>0</v>
      </c>
      <c r="AK353" s="512">
        <v>0</v>
      </c>
    </row>
    <row r="354" spans="1:37" s="90" customFormat="1" ht="232.5" x14ac:dyDescent="0.25">
      <c r="A354" s="448">
        <v>297</v>
      </c>
      <c r="B354" s="446" t="s">
        <v>2698</v>
      </c>
      <c r="C354" s="458" t="s">
        <v>4151</v>
      </c>
      <c r="D354" s="448"/>
      <c r="E354" s="469">
        <v>5</v>
      </c>
      <c r="F354" s="469">
        <v>1</v>
      </c>
      <c r="G354" s="469"/>
      <c r="H354" s="469"/>
      <c r="I354" s="469">
        <v>1</v>
      </c>
      <c r="J354" s="469">
        <v>1</v>
      </c>
      <c r="K354" s="469"/>
      <c r="L354" s="469">
        <v>1</v>
      </c>
      <c r="M354" s="469">
        <v>2</v>
      </c>
      <c r="N354" s="469">
        <v>1</v>
      </c>
      <c r="O354" s="469"/>
      <c r="P354" s="469">
        <v>1</v>
      </c>
      <c r="Q354" s="469"/>
      <c r="R354" s="469"/>
      <c r="S354" s="469"/>
      <c r="T354" s="469"/>
      <c r="U354" s="469"/>
      <c r="V354" s="469"/>
      <c r="W354" s="469"/>
      <c r="X354" s="469"/>
      <c r="Y354" s="469"/>
      <c r="Z354" s="469">
        <v>1</v>
      </c>
      <c r="AA354" s="469"/>
      <c r="AB354" s="469"/>
      <c r="AC354" s="469">
        <v>5</v>
      </c>
      <c r="AD354" s="469">
        <v>5</v>
      </c>
      <c r="AE354" s="469">
        <v>1</v>
      </c>
      <c r="AF354" s="469">
        <v>2</v>
      </c>
      <c r="AG354" s="469"/>
      <c r="AH354" s="469"/>
      <c r="AI354" s="469"/>
      <c r="AJ354" s="469"/>
      <c r="AK354" s="512"/>
    </row>
    <row r="355" spans="1:37" s="90" customFormat="1" ht="93" x14ac:dyDescent="0.25">
      <c r="A355" s="448">
        <v>298</v>
      </c>
      <c r="B355" s="446" t="s">
        <v>2698</v>
      </c>
      <c r="C355" s="549" t="s">
        <v>4710</v>
      </c>
      <c r="D355" s="508"/>
      <c r="E355" s="512">
        <v>10</v>
      </c>
      <c r="F355" s="512">
        <v>1</v>
      </c>
      <c r="G355" s="512">
        <v>0</v>
      </c>
      <c r="H355" s="512">
        <v>0</v>
      </c>
      <c r="I355" s="512">
        <v>0</v>
      </c>
      <c r="J355" s="512">
        <v>1</v>
      </c>
      <c r="K355" s="512">
        <v>0</v>
      </c>
      <c r="L355" s="512">
        <v>2</v>
      </c>
      <c r="M355" s="512">
        <v>2</v>
      </c>
      <c r="N355" s="512">
        <v>2</v>
      </c>
      <c r="O355" s="512">
        <v>0</v>
      </c>
      <c r="P355" s="548">
        <v>2</v>
      </c>
      <c r="Q355" s="512">
        <v>0</v>
      </c>
      <c r="R355" s="512">
        <v>0</v>
      </c>
      <c r="S355" s="512">
        <v>1</v>
      </c>
      <c r="T355" s="512">
        <v>1</v>
      </c>
      <c r="U355" s="512">
        <v>0</v>
      </c>
      <c r="V355" s="512">
        <v>0</v>
      </c>
      <c r="W355" s="512">
        <v>0</v>
      </c>
      <c r="X355" s="512">
        <v>1</v>
      </c>
      <c r="Y355" s="512">
        <v>0</v>
      </c>
      <c r="Z355" s="512">
        <v>1</v>
      </c>
      <c r="AA355" s="512">
        <v>0</v>
      </c>
      <c r="AB355" s="512">
        <v>1</v>
      </c>
      <c r="AC355" s="512">
        <v>7</v>
      </c>
      <c r="AD355" s="512">
        <v>10</v>
      </c>
      <c r="AE355" s="512">
        <v>3</v>
      </c>
      <c r="AF355" s="512">
        <v>2</v>
      </c>
      <c r="AG355" s="512"/>
      <c r="AH355" s="512"/>
      <c r="AI355" s="512"/>
      <c r="AJ355" s="512"/>
      <c r="AK355" s="512"/>
    </row>
    <row r="356" spans="1:37" s="90" customFormat="1" ht="93" x14ac:dyDescent="0.25">
      <c r="A356" s="448">
        <v>299</v>
      </c>
      <c r="B356" s="446" t="s">
        <v>2698</v>
      </c>
      <c r="C356" s="549" t="s">
        <v>4711</v>
      </c>
      <c r="D356" s="508"/>
      <c r="E356" s="512">
        <v>5</v>
      </c>
      <c r="F356" s="512">
        <v>1</v>
      </c>
      <c r="G356" s="512"/>
      <c r="H356" s="512"/>
      <c r="I356" s="512">
        <v>1</v>
      </c>
      <c r="J356" s="512">
        <v>1</v>
      </c>
      <c r="K356" s="512"/>
      <c r="L356" s="512">
        <v>1</v>
      </c>
      <c r="M356" s="512">
        <v>2</v>
      </c>
      <c r="N356" s="512">
        <v>1</v>
      </c>
      <c r="O356" s="512"/>
      <c r="P356" s="548">
        <v>1</v>
      </c>
      <c r="Q356" s="512"/>
      <c r="R356" s="512"/>
      <c r="S356" s="512"/>
      <c r="T356" s="512"/>
      <c r="U356" s="512"/>
      <c r="V356" s="512"/>
      <c r="W356" s="512"/>
      <c r="X356" s="512"/>
      <c r="Y356" s="512"/>
      <c r="Z356" s="512">
        <v>1</v>
      </c>
      <c r="AA356" s="512"/>
      <c r="AB356" s="512"/>
      <c r="AC356" s="512">
        <v>5</v>
      </c>
      <c r="AD356" s="512">
        <v>5</v>
      </c>
      <c r="AE356" s="512">
        <v>1</v>
      </c>
      <c r="AF356" s="512">
        <v>2</v>
      </c>
      <c r="AG356" s="512"/>
      <c r="AH356" s="512"/>
      <c r="AI356" s="512"/>
      <c r="AJ356" s="512"/>
      <c r="AK356" s="512"/>
    </row>
    <row r="357" spans="1:37" s="90" customFormat="1" ht="69.75" x14ac:dyDescent="0.25">
      <c r="A357" s="448">
        <v>300</v>
      </c>
      <c r="B357" s="446" t="s">
        <v>2699</v>
      </c>
      <c r="C357" s="458" t="s">
        <v>4152</v>
      </c>
      <c r="D357" s="448"/>
      <c r="E357" s="469">
        <v>5</v>
      </c>
      <c r="F357" s="450">
        <v>1</v>
      </c>
      <c r="G357" s="451"/>
      <c r="H357" s="451"/>
      <c r="I357" s="451"/>
      <c r="J357" s="451"/>
      <c r="K357" s="451"/>
      <c r="L357" s="451">
        <v>1</v>
      </c>
      <c r="M357" s="450">
        <v>2</v>
      </c>
      <c r="N357" s="450">
        <v>1</v>
      </c>
      <c r="O357" s="451"/>
      <c r="P357" s="470">
        <v>1</v>
      </c>
      <c r="Q357" s="451"/>
      <c r="R357" s="451"/>
      <c r="S357" s="451">
        <v>1</v>
      </c>
      <c r="T357" s="451"/>
      <c r="U357" s="450"/>
      <c r="V357" s="450"/>
      <c r="W357" s="450"/>
      <c r="X357" s="451"/>
      <c r="Y357" s="451"/>
      <c r="Z357" s="450">
        <v>1</v>
      </c>
      <c r="AA357" s="450"/>
      <c r="AB357" s="450"/>
      <c r="AC357" s="450">
        <v>5</v>
      </c>
      <c r="AD357" s="450">
        <v>5</v>
      </c>
      <c r="AE357" s="450">
        <v>1</v>
      </c>
      <c r="AF357" s="450">
        <v>1</v>
      </c>
      <c r="AG357" s="450"/>
      <c r="AH357" s="451"/>
      <c r="AI357" s="451"/>
      <c r="AJ357" s="451"/>
      <c r="AK357" s="509"/>
    </row>
    <row r="358" spans="1:37" s="90" customFormat="1" ht="46.5" x14ac:dyDescent="0.25">
      <c r="A358" s="448">
        <v>301</v>
      </c>
      <c r="B358" s="446" t="s">
        <v>2700</v>
      </c>
      <c r="C358" s="458" t="s">
        <v>3912</v>
      </c>
      <c r="D358" s="448"/>
      <c r="E358" s="469">
        <v>5</v>
      </c>
      <c r="F358" s="469">
        <v>1</v>
      </c>
      <c r="G358" s="469"/>
      <c r="H358" s="469"/>
      <c r="I358" s="469"/>
      <c r="J358" s="469"/>
      <c r="K358" s="469"/>
      <c r="L358" s="469">
        <v>1</v>
      </c>
      <c r="M358" s="469">
        <v>2</v>
      </c>
      <c r="N358" s="469">
        <v>1</v>
      </c>
      <c r="O358" s="469"/>
      <c r="P358" s="469">
        <v>1</v>
      </c>
      <c r="Q358" s="469"/>
      <c r="R358" s="469"/>
      <c r="S358" s="469">
        <v>1</v>
      </c>
      <c r="T358" s="469"/>
      <c r="U358" s="469"/>
      <c r="V358" s="469"/>
      <c r="W358" s="469"/>
      <c r="X358" s="469"/>
      <c r="Y358" s="469"/>
      <c r="Z358" s="469">
        <v>1</v>
      </c>
      <c r="AA358" s="469"/>
      <c r="AB358" s="469"/>
      <c r="AC358" s="469">
        <v>5</v>
      </c>
      <c r="AD358" s="469">
        <v>5</v>
      </c>
      <c r="AE358" s="469">
        <v>1</v>
      </c>
      <c r="AF358" s="469" t="s">
        <v>478</v>
      </c>
      <c r="AG358" s="469"/>
      <c r="AH358" s="469"/>
      <c r="AI358" s="469"/>
      <c r="AJ358" s="469"/>
      <c r="AK358" s="512"/>
    </row>
    <row r="359" spans="1:37" s="90" customFormat="1" ht="232.5" x14ac:dyDescent="0.25">
      <c r="A359" s="448">
        <v>302</v>
      </c>
      <c r="B359" s="446" t="s">
        <v>2701</v>
      </c>
      <c r="C359" s="458" t="s">
        <v>4153</v>
      </c>
      <c r="D359" s="448"/>
      <c r="E359" s="469">
        <v>10</v>
      </c>
      <c r="F359" s="450">
        <v>1</v>
      </c>
      <c r="G359" s="451"/>
      <c r="H359" s="451">
        <v>0</v>
      </c>
      <c r="I359" s="451">
        <v>1</v>
      </c>
      <c r="J359" s="451">
        <v>1</v>
      </c>
      <c r="K359" s="451"/>
      <c r="L359" s="451">
        <v>2</v>
      </c>
      <c r="M359" s="450">
        <v>2</v>
      </c>
      <c r="N359" s="450">
        <v>2</v>
      </c>
      <c r="O359" s="450"/>
      <c r="P359" s="451">
        <v>5</v>
      </c>
      <c r="Q359" s="451"/>
      <c r="R359" s="451"/>
      <c r="S359" s="451">
        <v>1</v>
      </c>
      <c r="T359" s="451">
        <v>0</v>
      </c>
      <c r="U359" s="450"/>
      <c r="V359" s="450"/>
      <c r="W359" s="450">
        <v>0</v>
      </c>
      <c r="X359" s="451">
        <v>1</v>
      </c>
      <c r="Y359" s="451"/>
      <c r="Z359" s="450">
        <v>1</v>
      </c>
      <c r="AA359" s="450"/>
      <c r="AB359" s="450">
        <v>1</v>
      </c>
      <c r="AC359" s="450">
        <v>10</v>
      </c>
      <c r="AD359" s="450">
        <v>10</v>
      </c>
      <c r="AE359" s="450">
        <v>5</v>
      </c>
      <c r="AF359" s="450">
        <v>2</v>
      </c>
      <c r="AG359" s="450"/>
      <c r="AH359" s="451"/>
      <c r="AI359" s="451"/>
      <c r="AJ359" s="451"/>
      <c r="AK359" s="509"/>
    </row>
    <row r="360" spans="1:37" s="90" customFormat="1" ht="46.5" x14ac:dyDescent="0.25">
      <c r="A360" s="448">
        <v>303</v>
      </c>
      <c r="B360" s="446" t="s">
        <v>2711</v>
      </c>
      <c r="C360" s="458" t="s">
        <v>3913</v>
      </c>
      <c r="D360" s="448"/>
      <c r="E360" s="449">
        <v>5</v>
      </c>
      <c r="F360" s="450">
        <v>1</v>
      </c>
      <c r="G360" s="451"/>
      <c r="H360" s="451"/>
      <c r="I360" s="451"/>
      <c r="J360" s="451"/>
      <c r="K360" s="451"/>
      <c r="L360" s="451">
        <v>1</v>
      </c>
      <c r="M360" s="450">
        <v>2</v>
      </c>
      <c r="N360" s="450">
        <v>1</v>
      </c>
      <c r="O360" s="450"/>
      <c r="P360" s="451">
        <v>1</v>
      </c>
      <c r="Q360" s="451"/>
      <c r="R360" s="451"/>
      <c r="S360" s="451">
        <v>1</v>
      </c>
      <c r="T360" s="451"/>
      <c r="U360" s="450"/>
      <c r="V360" s="450"/>
      <c r="W360" s="450"/>
      <c r="X360" s="451"/>
      <c r="Y360" s="451"/>
      <c r="Z360" s="450">
        <v>1</v>
      </c>
      <c r="AA360" s="450"/>
      <c r="AB360" s="450"/>
      <c r="AC360" s="450">
        <v>5</v>
      </c>
      <c r="AD360" s="450">
        <v>5</v>
      </c>
      <c r="AE360" s="450">
        <v>1</v>
      </c>
      <c r="AF360" s="450"/>
      <c r="AG360" s="450"/>
      <c r="AH360" s="451"/>
      <c r="AI360" s="451"/>
      <c r="AJ360" s="451"/>
      <c r="AK360" s="509"/>
    </row>
    <row r="361" spans="1:37" s="90" customFormat="1" ht="116.25" x14ac:dyDescent="0.25">
      <c r="A361" s="448">
        <v>304</v>
      </c>
      <c r="B361" s="446" t="s">
        <v>2702</v>
      </c>
      <c r="C361" s="458" t="s">
        <v>3914</v>
      </c>
      <c r="D361" s="448"/>
      <c r="E361" s="449">
        <v>14</v>
      </c>
      <c r="F361" s="450">
        <v>2</v>
      </c>
      <c r="G361" s="451"/>
      <c r="H361" s="451"/>
      <c r="I361" s="451"/>
      <c r="J361" s="451">
        <v>1</v>
      </c>
      <c r="K361" s="451"/>
      <c r="L361" s="451">
        <v>2</v>
      </c>
      <c r="M361" s="450">
        <v>2</v>
      </c>
      <c r="N361" s="450">
        <v>2</v>
      </c>
      <c r="O361" s="450"/>
      <c r="P361" s="451">
        <v>2</v>
      </c>
      <c r="Q361" s="451"/>
      <c r="R361" s="451"/>
      <c r="S361" s="451">
        <v>1</v>
      </c>
      <c r="T361" s="451">
        <v>1</v>
      </c>
      <c r="U361" s="450"/>
      <c r="V361" s="450"/>
      <c r="W361" s="450"/>
      <c r="X361" s="451">
        <v>1</v>
      </c>
      <c r="Y361" s="451"/>
      <c r="Z361" s="450">
        <v>1</v>
      </c>
      <c r="AA361" s="450"/>
      <c r="AB361" s="450">
        <v>1</v>
      </c>
      <c r="AC361" s="450">
        <v>7</v>
      </c>
      <c r="AD361" s="450">
        <v>10</v>
      </c>
      <c r="AE361" s="450">
        <v>3</v>
      </c>
      <c r="AF361" s="450">
        <v>2</v>
      </c>
      <c r="AG361" s="450"/>
      <c r="AH361" s="451"/>
      <c r="AI361" s="451"/>
      <c r="AJ361" s="451"/>
      <c r="AK361" s="509"/>
    </row>
    <row r="362" spans="1:37" s="90" customFormat="1" ht="46.5" x14ac:dyDescent="0.25">
      <c r="A362" s="448">
        <v>305</v>
      </c>
      <c r="B362" s="446" t="s">
        <v>1897</v>
      </c>
      <c r="C362" s="458" t="s">
        <v>3730</v>
      </c>
      <c r="D362" s="448"/>
      <c r="E362" s="449">
        <v>5</v>
      </c>
      <c r="F362" s="450">
        <v>1</v>
      </c>
      <c r="G362" s="451"/>
      <c r="H362" s="451"/>
      <c r="I362" s="451">
        <v>1</v>
      </c>
      <c r="J362" s="451">
        <v>1</v>
      </c>
      <c r="K362" s="451"/>
      <c r="L362" s="451">
        <v>1</v>
      </c>
      <c r="M362" s="450">
        <v>2</v>
      </c>
      <c r="N362" s="450">
        <v>1</v>
      </c>
      <c r="O362" s="450"/>
      <c r="P362" s="451">
        <v>1</v>
      </c>
      <c r="Q362" s="451"/>
      <c r="R362" s="451"/>
      <c r="S362" s="451"/>
      <c r="T362" s="451"/>
      <c r="U362" s="450"/>
      <c r="V362" s="450"/>
      <c r="W362" s="450"/>
      <c r="X362" s="451"/>
      <c r="Y362" s="451"/>
      <c r="Z362" s="450">
        <v>1</v>
      </c>
      <c r="AA362" s="450"/>
      <c r="AB362" s="450"/>
      <c r="AC362" s="450">
        <v>5</v>
      </c>
      <c r="AD362" s="450">
        <v>5</v>
      </c>
      <c r="AE362" s="450">
        <v>1</v>
      </c>
      <c r="AF362" s="450">
        <v>2</v>
      </c>
      <c r="AG362" s="450"/>
      <c r="AH362" s="451"/>
      <c r="AI362" s="451"/>
      <c r="AJ362" s="451"/>
      <c r="AK362" s="509"/>
    </row>
    <row r="363" spans="1:37" s="90" customFormat="1" ht="69.75" x14ac:dyDescent="0.25">
      <c r="A363" s="448">
        <v>306</v>
      </c>
      <c r="B363" s="446" t="s">
        <v>2712</v>
      </c>
      <c r="C363" s="458" t="s">
        <v>4154</v>
      </c>
      <c r="D363" s="448"/>
      <c r="E363" s="449">
        <v>6</v>
      </c>
      <c r="F363" s="450">
        <v>1</v>
      </c>
      <c r="G363" s="451"/>
      <c r="H363" s="451"/>
      <c r="I363" s="451"/>
      <c r="J363" s="451"/>
      <c r="K363" s="451"/>
      <c r="L363" s="451">
        <v>1</v>
      </c>
      <c r="M363" s="450">
        <v>2</v>
      </c>
      <c r="N363" s="450">
        <v>1</v>
      </c>
      <c r="O363" s="450"/>
      <c r="P363" s="451">
        <v>1</v>
      </c>
      <c r="Q363" s="451"/>
      <c r="R363" s="451"/>
      <c r="S363" s="451">
        <v>1</v>
      </c>
      <c r="T363" s="451"/>
      <c r="U363" s="450"/>
      <c r="V363" s="450"/>
      <c r="W363" s="450"/>
      <c r="X363" s="451"/>
      <c r="Y363" s="451"/>
      <c r="Z363" s="450">
        <v>1</v>
      </c>
      <c r="AA363" s="450"/>
      <c r="AB363" s="450"/>
      <c r="AC363" s="450">
        <v>5</v>
      </c>
      <c r="AD363" s="450">
        <v>5</v>
      </c>
      <c r="AE363" s="450">
        <v>1</v>
      </c>
      <c r="AF363" s="450"/>
      <c r="AG363" s="450"/>
      <c r="AH363" s="451"/>
      <c r="AI363" s="451"/>
      <c r="AJ363" s="451"/>
      <c r="AK363" s="509"/>
    </row>
    <row r="364" spans="1:37" s="90" customFormat="1" ht="46.5" x14ac:dyDescent="0.25">
      <c r="A364" s="448">
        <v>307</v>
      </c>
      <c r="B364" s="446" t="s">
        <v>528</v>
      </c>
      <c r="C364" s="458" t="s">
        <v>4157</v>
      </c>
      <c r="D364" s="448"/>
      <c r="E364" s="449">
        <v>5</v>
      </c>
      <c r="F364" s="450">
        <v>1</v>
      </c>
      <c r="G364" s="451"/>
      <c r="H364" s="451"/>
      <c r="I364" s="451"/>
      <c r="J364" s="451">
        <v>1</v>
      </c>
      <c r="K364" s="451"/>
      <c r="L364" s="451">
        <v>1</v>
      </c>
      <c r="M364" s="450">
        <v>2</v>
      </c>
      <c r="N364" s="450">
        <v>1</v>
      </c>
      <c r="O364" s="450"/>
      <c r="P364" s="451">
        <v>1</v>
      </c>
      <c r="Q364" s="451"/>
      <c r="R364" s="451"/>
      <c r="S364" s="451">
        <v>1</v>
      </c>
      <c r="T364" s="451"/>
      <c r="U364" s="450"/>
      <c r="V364" s="450"/>
      <c r="W364" s="450"/>
      <c r="X364" s="451"/>
      <c r="Y364" s="451"/>
      <c r="Z364" s="450">
        <v>1</v>
      </c>
      <c r="AA364" s="450"/>
      <c r="AB364" s="450"/>
      <c r="AC364" s="450">
        <v>5</v>
      </c>
      <c r="AD364" s="450">
        <v>5</v>
      </c>
      <c r="AE364" s="450">
        <v>1</v>
      </c>
      <c r="AF364" s="450"/>
      <c r="AG364" s="450"/>
      <c r="AH364" s="451"/>
      <c r="AI364" s="451"/>
      <c r="AJ364" s="451"/>
      <c r="AK364" s="509"/>
    </row>
    <row r="365" spans="1:37" s="90" customFormat="1" ht="46.5" x14ac:dyDescent="0.25">
      <c r="A365" s="448">
        <v>308</v>
      </c>
      <c r="B365" s="446" t="s">
        <v>528</v>
      </c>
      <c r="C365" s="458" t="s">
        <v>4157</v>
      </c>
      <c r="D365" s="448"/>
      <c r="E365" s="449">
        <v>5</v>
      </c>
      <c r="F365" s="450">
        <v>1</v>
      </c>
      <c r="G365" s="451"/>
      <c r="H365" s="451"/>
      <c r="I365" s="451"/>
      <c r="J365" s="451">
        <v>1</v>
      </c>
      <c r="K365" s="451"/>
      <c r="L365" s="451">
        <v>1</v>
      </c>
      <c r="M365" s="450">
        <v>2</v>
      </c>
      <c r="N365" s="450">
        <v>1</v>
      </c>
      <c r="O365" s="450"/>
      <c r="P365" s="451">
        <v>1</v>
      </c>
      <c r="Q365" s="451"/>
      <c r="R365" s="451"/>
      <c r="S365" s="451">
        <v>1</v>
      </c>
      <c r="T365" s="451"/>
      <c r="U365" s="450"/>
      <c r="V365" s="450"/>
      <c r="W365" s="450"/>
      <c r="X365" s="451"/>
      <c r="Y365" s="451"/>
      <c r="Z365" s="450">
        <v>1</v>
      </c>
      <c r="AA365" s="450"/>
      <c r="AB365" s="450"/>
      <c r="AC365" s="450">
        <v>5</v>
      </c>
      <c r="AD365" s="450">
        <v>5</v>
      </c>
      <c r="AE365" s="450">
        <v>1</v>
      </c>
      <c r="AF365" s="450"/>
      <c r="AG365" s="450"/>
      <c r="AH365" s="451"/>
      <c r="AI365" s="451"/>
      <c r="AJ365" s="451"/>
      <c r="AK365" s="509"/>
    </row>
    <row r="366" spans="1:37" s="90" customFormat="1" ht="46.5" x14ac:dyDescent="0.25">
      <c r="A366" s="448">
        <v>309</v>
      </c>
      <c r="B366" s="446" t="s">
        <v>2703</v>
      </c>
      <c r="C366" s="458" t="s">
        <v>4159</v>
      </c>
      <c r="D366" s="448"/>
      <c r="E366" s="449">
        <v>5</v>
      </c>
      <c r="F366" s="450">
        <v>1</v>
      </c>
      <c r="G366" s="451"/>
      <c r="H366" s="451"/>
      <c r="I366" s="451"/>
      <c r="J366" s="451"/>
      <c r="K366" s="451"/>
      <c r="L366" s="451">
        <v>1</v>
      </c>
      <c r="M366" s="450">
        <v>2</v>
      </c>
      <c r="N366" s="450">
        <v>1</v>
      </c>
      <c r="O366" s="450"/>
      <c r="P366" s="451">
        <v>1</v>
      </c>
      <c r="Q366" s="451"/>
      <c r="R366" s="451"/>
      <c r="S366" s="451">
        <v>1</v>
      </c>
      <c r="T366" s="451"/>
      <c r="U366" s="450"/>
      <c r="V366" s="450"/>
      <c r="W366" s="450"/>
      <c r="X366" s="451"/>
      <c r="Y366" s="451"/>
      <c r="Z366" s="450">
        <v>1</v>
      </c>
      <c r="AA366" s="450"/>
      <c r="AB366" s="450"/>
      <c r="AC366" s="450">
        <v>5</v>
      </c>
      <c r="AD366" s="450">
        <v>5</v>
      </c>
      <c r="AE366" s="450">
        <v>1</v>
      </c>
      <c r="AF366" s="450"/>
      <c r="AG366" s="450"/>
      <c r="AH366" s="451"/>
      <c r="AI366" s="451"/>
      <c r="AJ366" s="451"/>
      <c r="AK366" s="509"/>
    </row>
    <row r="367" spans="1:37" s="90" customFormat="1" ht="69.75" x14ac:dyDescent="0.25">
      <c r="A367" s="448">
        <v>310</v>
      </c>
      <c r="B367" s="446" t="s">
        <v>1900</v>
      </c>
      <c r="C367" s="458" t="s">
        <v>4158</v>
      </c>
      <c r="D367" s="448"/>
      <c r="E367" s="451">
        <v>5</v>
      </c>
      <c r="F367" s="451">
        <v>1</v>
      </c>
      <c r="G367" s="471"/>
      <c r="H367" s="471"/>
      <c r="I367" s="471"/>
      <c r="J367" s="471">
        <v>1</v>
      </c>
      <c r="K367" s="471"/>
      <c r="L367" s="471">
        <v>1</v>
      </c>
      <c r="M367" s="471">
        <v>2</v>
      </c>
      <c r="N367" s="471">
        <v>1</v>
      </c>
      <c r="O367" s="471"/>
      <c r="P367" s="471">
        <v>1</v>
      </c>
      <c r="Q367" s="471"/>
      <c r="R367" s="471"/>
      <c r="S367" s="471">
        <v>1</v>
      </c>
      <c r="T367" s="471"/>
      <c r="U367" s="471"/>
      <c r="V367" s="471"/>
      <c r="W367" s="471"/>
      <c r="X367" s="471"/>
      <c r="Y367" s="471"/>
      <c r="Z367" s="471">
        <v>1</v>
      </c>
      <c r="AA367" s="471"/>
      <c r="AB367" s="471"/>
      <c r="AC367" s="471">
        <v>5</v>
      </c>
      <c r="AD367" s="471">
        <v>10</v>
      </c>
      <c r="AE367" s="471">
        <v>5</v>
      </c>
      <c r="AF367" s="471">
        <v>2</v>
      </c>
      <c r="AG367" s="471"/>
      <c r="AH367" s="471"/>
      <c r="AI367" s="471"/>
      <c r="AJ367" s="448"/>
      <c r="AK367" s="508"/>
    </row>
    <row r="368" spans="1:37" s="90" customFormat="1" ht="69.75" x14ac:dyDescent="0.25">
      <c r="A368" s="448">
        <v>311</v>
      </c>
      <c r="B368" s="446" t="s">
        <v>2704</v>
      </c>
      <c r="C368" s="458" t="s">
        <v>4160</v>
      </c>
      <c r="D368" s="448"/>
      <c r="E368" s="449">
        <v>5</v>
      </c>
      <c r="F368" s="450">
        <v>1</v>
      </c>
      <c r="G368" s="451"/>
      <c r="H368" s="451"/>
      <c r="I368" s="451"/>
      <c r="J368" s="451"/>
      <c r="K368" s="451"/>
      <c r="L368" s="451">
        <v>1</v>
      </c>
      <c r="M368" s="450">
        <v>2</v>
      </c>
      <c r="N368" s="450">
        <v>1</v>
      </c>
      <c r="O368" s="450"/>
      <c r="P368" s="451">
        <v>1</v>
      </c>
      <c r="Q368" s="451"/>
      <c r="R368" s="451"/>
      <c r="S368" s="451">
        <v>1</v>
      </c>
      <c r="T368" s="451"/>
      <c r="U368" s="450"/>
      <c r="V368" s="450"/>
      <c r="W368" s="450"/>
      <c r="X368" s="451"/>
      <c r="Y368" s="451"/>
      <c r="Z368" s="450">
        <v>1</v>
      </c>
      <c r="AA368" s="450"/>
      <c r="AB368" s="450"/>
      <c r="AC368" s="450">
        <v>5</v>
      </c>
      <c r="AD368" s="450">
        <v>5</v>
      </c>
      <c r="AE368" s="450">
        <v>1</v>
      </c>
      <c r="AF368" s="450"/>
      <c r="AG368" s="450"/>
      <c r="AH368" s="451"/>
      <c r="AI368" s="451"/>
      <c r="AJ368" s="451"/>
      <c r="AK368" s="509"/>
    </row>
    <row r="369" spans="1:37" s="90" customFormat="1" ht="46.5" x14ac:dyDescent="0.25">
      <c r="A369" s="448">
        <v>312</v>
      </c>
      <c r="B369" s="446" t="s">
        <v>529</v>
      </c>
      <c r="C369" s="458" t="s">
        <v>4161</v>
      </c>
      <c r="D369" s="448"/>
      <c r="E369" s="449">
        <v>5</v>
      </c>
      <c r="F369" s="450">
        <v>1</v>
      </c>
      <c r="G369" s="451"/>
      <c r="H369" s="472"/>
      <c r="I369" s="451"/>
      <c r="J369" s="451">
        <v>1</v>
      </c>
      <c r="K369" s="472"/>
      <c r="L369" s="451">
        <v>1</v>
      </c>
      <c r="M369" s="450">
        <v>2</v>
      </c>
      <c r="N369" s="450">
        <v>1</v>
      </c>
      <c r="O369" s="473"/>
      <c r="P369" s="451">
        <v>1</v>
      </c>
      <c r="Q369" s="472"/>
      <c r="R369" s="472"/>
      <c r="S369" s="451">
        <v>1</v>
      </c>
      <c r="T369" s="472"/>
      <c r="U369" s="473"/>
      <c r="V369" s="473"/>
      <c r="W369" s="450"/>
      <c r="X369" s="472"/>
      <c r="Y369" s="472"/>
      <c r="Z369" s="450">
        <v>1</v>
      </c>
      <c r="AA369" s="473"/>
      <c r="AB369" s="450"/>
      <c r="AC369" s="450">
        <v>5</v>
      </c>
      <c r="AD369" s="450">
        <v>5</v>
      </c>
      <c r="AE369" s="450">
        <v>1</v>
      </c>
      <c r="AF369" s="473"/>
      <c r="AG369" s="473"/>
      <c r="AH369" s="472"/>
      <c r="AI369" s="472"/>
      <c r="AJ369" s="472"/>
      <c r="AK369" s="513"/>
    </row>
    <row r="370" spans="1:37" s="90" customFormat="1" ht="69.75" x14ac:dyDescent="0.25">
      <c r="A370" s="448">
        <v>313</v>
      </c>
      <c r="B370" s="446" t="s">
        <v>479</v>
      </c>
      <c r="C370" s="458" t="s">
        <v>4162</v>
      </c>
      <c r="D370" s="448"/>
      <c r="E370" s="469">
        <v>5</v>
      </c>
      <c r="F370" s="469">
        <v>1</v>
      </c>
      <c r="G370" s="469"/>
      <c r="H370" s="445"/>
      <c r="I370" s="445"/>
      <c r="J370" s="445"/>
      <c r="K370" s="445"/>
      <c r="L370" s="445">
        <v>1</v>
      </c>
      <c r="M370" s="445">
        <v>2</v>
      </c>
      <c r="N370" s="445">
        <v>1</v>
      </c>
      <c r="O370" s="445"/>
      <c r="P370" s="445">
        <v>1</v>
      </c>
      <c r="Q370" s="445"/>
      <c r="R370" s="445"/>
      <c r="S370" s="445">
        <v>1</v>
      </c>
      <c r="T370" s="445"/>
      <c r="U370" s="445"/>
      <c r="V370" s="445"/>
      <c r="W370" s="445"/>
      <c r="X370" s="445"/>
      <c r="Y370" s="445"/>
      <c r="Z370" s="445">
        <v>1</v>
      </c>
      <c r="AA370" s="445"/>
      <c r="AB370" s="445"/>
      <c r="AC370" s="445">
        <v>5</v>
      </c>
      <c r="AD370" s="445">
        <v>5</v>
      </c>
      <c r="AE370" s="445">
        <v>1</v>
      </c>
      <c r="AF370" s="445"/>
      <c r="AG370" s="445"/>
      <c r="AH370" s="445"/>
      <c r="AI370" s="445"/>
      <c r="AJ370" s="445"/>
      <c r="AK370" s="514"/>
    </row>
    <row r="371" spans="1:37" s="90" customFormat="1" ht="69.75" x14ac:dyDescent="0.25">
      <c r="A371" s="448">
        <v>314</v>
      </c>
      <c r="B371" s="446" t="s">
        <v>4155</v>
      </c>
      <c r="C371" s="458" t="s">
        <v>4156</v>
      </c>
      <c r="D371" s="448"/>
      <c r="E371" s="451">
        <v>5</v>
      </c>
      <c r="F371" s="451">
        <v>1</v>
      </c>
      <c r="G371" s="448"/>
      <c r="H371" s="474"/>
      <c r="I371" s="474">
        <v>1</v>
      </c>
      <c r="J371" s="474"/>
      <c r="K371" s="474"/>
      <c r="L371" s="474">
        <v>1</v>
      </c>
      <c r="M371" s="474">
        <v>2</v>
      </c>
      <c r="N371" s="474">
        <v>1</v>
      </c>
      <c r="O371" s="474"/>
      <c r="P371" s="474">
        <v>1</v>
      </c>
      <c r="Q371" s="474"/>
      <c r="R371" s="474"/>
      <c r="S371" s="474"/>
      <c r="T371" s="474"/>
      <c r="U371" s="474"/>
      <c r="V371" s="474"/>
      <c r="W371" s="474"/>
      <c r="X371" s="474"/>
      <c r="Y371" s="474"/>
      <c r="Z371" s="474">
        <v>1</v>
      </c>
      <c r="AA371" s="474"/>
      <c r="AB371" s="474"/>
      <c r="AC371" s="474">
        <v>5</v>
      </c>
      <c r="AD371" s="474">
        <v>5</v>
      </c>
      <c r="AE371" s="474">
        <v>1</v>
      </c>
      <c r="AF371" s="474"/>
      <c r="AG371" s="474"/>
      <c r="AH371" s="448"/>
      <c r="AI371" s="448"/>
      <c r="AJ371" s="448"/>
      <c r="AK371" s="508"/>
    </row>
    <row r="372" spans="1:37" s="90" customFormat="1" ht="69.75" x14ac:dyDescent="0.25">
      <c r="A372" s="448">
        <v>315</v>
      </c>
      <c r="B372" s="446" t="s">
        <v>2713</v>
      </c>
      <c r="C372" s="458" t="s">
        <v>4163</v>
      </c>
      <c r="D372" s="448"/>
      <c r="E372" s="449">
        <v>5</v>
      </c>
      <c r="F372" s="450">
        <v>1</v>
      </c>
      <c r="G372" s="451"/>
      <c r="H372" s="451"/>
      <c r="I372" s="451">
        <v>1</v>
      </c>
      <c r="J372" s="451">
        <v>1</v>
      </c>
      <c r="K372" s="451"/>
      <c r="L372" s="451">
        <v>1</v>
      </c>
      <c r="M372" s="450">
        <v>2</v>
      </c>
      <c r="N372" s="450">
        <v>1</v>
      </c>
      <c r="O372" s="450"/>
      <c r="P372" s="451">
        <v>1</v>
      </c>
      <c r="Q372" s="451"/>
      <c r="R372" s="451"/>
      <c r="S372" s="451">
        <v>1</v>
      </c>
      <c r="T372" s="451"/>
      <c r="U372" s="450"/>
      <c r="V372" s="450"/>
      <c r="W372" s="450"/>
      <c r="X372" s="451"/>
      <c r="Y372" s="451"/>
      <c r="Z372" s="450">
        <v>1</v>
      </c>
      <c r="AA372" s="450"/>
      <c r="AB372" s="450"/>
      <c r="AC372" s="450">
        <v>7</v>
      </c>
      <c r="AD372" s="450">
        <v>10</v>
      </c>
      <c r="AE372" s="450">
        <v>3</v>
      </c>
      <c r="AF372" s="450">
        <v>2</v>
      </c>
      <c r="AG372" s="450"/>
      <c r="AH372" s="451"/>
      <c r="AI372" s="451"/>
      <c r="AJ372" s="451"/>
      <c r="AK372" s="509"/>
    </row>
    <row r="373" spans="1:37" s="90" customFormat="1" ht="46.5" x14ac:dyDescent="0.25">
      <c r="A373" s="448">
        <v>316</v>
      </c>
      <c r="B373" s="446" t="s">
        <v>2705</v>
      </c>
      <c r="C373" s="458" t="s">
        <v>4164</v>
      </c>
      <c r="D373" s="448"/>
      <c r="E373" s="469">
        <v>5</v>
      </c>
      <c r="F373" s="469">
        <v>1</v>
      </c>
      <c r="G373" s="469"/>
      <c r="H373" s="469"/>
      <c r="I373" s="469"/>
      <c r="J373" s="469"/>
      <c r="K373" s="469"/>
      <c r="L373" s="469">
        <v>1</v>
      </c>
      <c r="M373" s="469">
        <v>2</v>
      </c>
      <c r="N373" s="469">
        <v>1</v>
      </c>
      <c r="O373" s="469"/>
      <c r="P373" s="469">
        <v>1</v>
      </c>
      <c r="Q373" s="469"/>
      <c r="R373" s="469"/>
      <c r="S373" s="469">
        <v>1</v>
      </c>
      <c r="T373" s="469"/>
      <c r="U373" s="469"/>
      <c r="V373" s="469"/>
      <c r="W373" s="469"/>
      <c r="X373" s="469"/>
      <c r="Y373" s="469"/>
      <c r="Z373" s="469">
        <v>1</v>
      </c>
      <c r="AA373" s="469"/>
      <c r="AB373" s="469"/>
      <c r="AC373" s="469">
        <v>5</v>
      </c>
      <c r="AD373" s="469">
        <v>5</v>
      </c>
      <c r="AE373" s="469">
        <v>1</v>
      </c>
      <c r="AF373" s="469"/>
      <c r="AG373" s="469"/>
      <c r="AH373" s="469"/>
      <c r="AI373" s="469"/>
      <c r="AJ373" s="469"/>
      <c r="AK373" s="512"/>
    </row>
    <row r="374" spans="1:37" s="90" customFormat="1" ht="46.5" x14ac:dyDescent="0.25">
      <c r="A374" s="448">
        <v>317</v>
      </c>
      <c r="B374" s="446" t="s">
        <v>2392</v>
      </c>
      <c r="C374" s="458" t="s">
        <v>4165</v>
      </c>
      <c r="D374" s="448"/>
      <c r="E374" s="449">
        <v>5</v>
      </c>
      <c r="F374" s="450">
        <v>1</v>
      </c>
      <c r="G374" s="451"/>
      <c r="H374" s="451"/>
      <c r="I374" s="451"/>
      <c r="J374" s="451"/>
      <c r="K374" s="451"/>
      <c r="L374" s="451">
        <v>1</v>
      </c>
      <c r="M374" s="450">
        <v>2</v>
      </c>
      <c r="N374" s="450">
        <v>1</v>
      </c>
      <c r="O374" s="450"/>
      <c r="P374" s="451"/>
      <c r="Q374" s="451"/>
      <c r="R374" s="451"/>
      <c r="S374" s="451"/>
      <c r="T374" s="451">
        <v>1</v>
      </c>
      <c r="U374" s="450"/>
      <c r="V374" s="450"/>
      <c r="W374" s="450"/>
      <c r="X374" s="451"/>
      <c r="Y374" s="451"/>
      <c r="Z374" s="450">
        <v>1</v>
      </c>
      <c r="AA374" s="450"/>
      <c r="AB374" s="450"/>
      <c r="AC374" s="450">
        <v>5</v>
      </c>
      <c r="AD374" s="450">
        <v>5</v>
      </c>
      <c r="AE374" s="450">
        <v>1</v>
      </c>
      <c r="AF374" s="450"/>
      <c r="AG374" s="450"/>
      <c r="AH374" s="451"/>
      <c r="AI374" s="451"/>
      <c r="AJ374" s="451"/>
      <c r="AK374" s="509"/>
    </row>
    <row r="375" spans="1:37" s="90" customFormat="1" ht="325.5" x14ac:dyDescent="0.25">
      <c r="A375" s="448">
        <v>318</v>
      </c>
      <c r="B375" s="446" t="s">
        <v>2714</v>
      </c>
      <c r="C375" s="458" t="s">
        <v>4525</v>
      </c>
      <c r="D375" s="448"/>
      <c r="E375" s="451">
        <v>10</v>
      </c>
      <c r="F375" s="451">
        <v>2</v>
      </c>
      <c r="G375" s="471"/>
      <c r="H375" s="471"/>
      <c r="I375" s="471">
        <v>1</v>
      </c>
      <c r="J375" s="471">
        <v>1</v>
      </c>
      <c r="K375" s="471"/>
      <c r="L375" s="471">
        <v>2</v>
      </c>
      <c r="M375" s="471">
        <v>2</v>
      </c>
      <c r="N375" s="471">
        <v>2</v>
      </c>
      <c r="O375" s="471"/>
      <c r="P375" s="471">
        <v>2</v>
      </c>
      <c r="Q375" s="471"/>
      <c r="R375" s="471"/>
      <c r="S375" s="471"/>
      <c r="T375" s="471">
        <v>1</v>
      </c>
      <c r="U375" s="471"/>
      <c r="V375" s="471"/>
      <c r="W375" s="471"/>
      <c r="X375" s="471">
        <v>1</v>
      </c>
      <c r="Y375" s="471"/>
      <c r="Z375" s="471">
        <v>1</v>
      </c>
      <c r="AA375" s="471"/>
      <c r="AB375" s="471">
        <v>1</v>
      </c>
      <c r="AC375" s="471">
        <v>7</v>
      </c>
      <c r="AD375" s="471">
        <v>10</v>
      </c>
      <c r="AE375" s="471">
        <v>3</v>
      </c>
      <c r="AF375" s="471">
        <v>2</v>
      </c>
      <c r="AG375" s="471"/>
      <c r="AH375" s="471"/>
      <c r="AI375" s="471"/>
      <c r="AJ375" s="448"/>
      <c r="AK375" s="508"/>
    </row>
    <row r="376" spans="1:37" s="90" customFormat="1" ht="46.5" x14ac:dyDescent="0.25">
      <c r="A376" s="448">
        <v>319</v>
      </c>
      <c r="B376" s="446" t="s">
        <v>2715</v>
      </c>
      <c r="C376" s="458" t="s">
        <v>4166</v>
      </c>
      <c r="D376" s="448"/>
      <c r="E376" s="451">
        <v>5</v>
      </c>
      <c r="F376" s="451">
        <v>1</v>
      </c>
      <c r="G376" s="471"/>
      <c r="H376" s="471"/>
      <c r="I376" s="471"/>
      <c r="J376" s="471"/>
      <c r="K376" s="471"/>
      <c r="L376" s="471">
        <v>1</v>
      </c>
      <c r="M376" s="471">
        <v>2</v>
      </c>
      <c r="N376" s="471">
        <v>1</v>
      </c>
      <c r="O376" s="471"/>
      <c r="P376" s="471">
        <v>1</v>
      </c>
      <c r="Q376" s="471"/>
      <c r="R376" s="471"/>
      <c r="S376" s="471">
        <v>1</v>
      </c>
      <c r="T376" s="471"/>
      <c r="U376" s="471"/>
      <c r="V376" s="471"/>
      <c r="W376" s="471"/>
      <c r="X376" s="471"/>
      <c r="Y376" s="471"/>
      <c r="Z376" s="471">
        <v>1</v>
      </c>
      <c r="AA376" s="471"/>
      <c r="AB376" s="471"/>
      <c r="AC376" s="471">
        <v>5</v>
      </c>
      <c r="AD376" s="471">
        <v>5</v>
      </c>
      <c r="AE376" s="471">
        <v>1</v>
      </c>
      <c r="AF376" s="471"/>
      <c r="AG376" s="471"/>
      <c r="AH376" s="471"/>
      <c r="AI376" s="471"/>
      <c r="AJ376" s="448"/>
      <c r="AK376" s="508"/>
    </row>
    <row r="377" spans="1:37" s="90" customFormat="1" ht="46.5" x14ac:dyDescent="0.25">
      <c r="A377" s="448">
        <v>320</v>
      </c>
      <c r="B377" s="446" t="s">
        <v>2716</v>
      </c>
      <c r="C377" s="458" t="s">
        <v>4167</v>
      </c>
      <c r="D377" s="448"/>
      <c r="E377" s="449">
        <v>5</v>
      </c>
      <c r="F377" s="450">
        <v>1</v>
      </c>
      <c r="G377" s="451"/>
      <c r="H377" s="451"/>
      <c r="I377" s="451"/>
      <c r="J377" s="451"/>
      <c r="K377" s="451"/>
      <c r="L377" s="451">
        <v>1</v>
      </c>
      <c r="M377" s="450">
        <v>2</v>
      </c>
      <c r="N377" s="450">
        <v>1</v>
      </c>
      <c r="O377" s="450"/>
      <c r="P377" s="451">
        <v>1</v>
      </c>
      <c r="Q377" s="451"/>
      <c r="R377" s="451"/>
      <c r="S377" s="451">
        <v>1</v>
      </c>
      <c r="T377" s="451"/>
      <c r="U377" s="450"/>
      <c r="V377" s="450"/>
      <c r="W377" s="450"/>
      <c r="X377" s="451"/>
      <c r="Y377" s="451"/>
      <c r="Z377" s="450">
        <v>1</v>
      </c>
      <c r="AA377" s="450"/>
      <c r="AB377" s="450"/>
      <c r="AC377" s="450">
        <v>5</v>
      </c>
      <c r="AD377" s="450">
        <v>5</v>
      </c>
      <c r="AE377" s="450">
        <v>1</v>
      </c>
      <c r="AF377" s="450"/>
      <c r="AG377" s="450"/>
      <c r="AH377" s="451"/>
      <c r="AI377" s="451"/>
      <c r="AJ377" s="451"/>
      <c r="AK377" s="509"/>
    </row>
    <row r="378" spans="1:37" s="90" customFormat="1" ht="116.25" x14ac:dyDescent="0.25">
      <c r="A378" s="448">
        <v>321</v>
      </c>
      <c r="B378" s="446" t="s">
        <v>1901</v>
      </c>
      <c r="C378" s="458" t="s">
        <v>4168</v>
      </c>
      <c r="D378" s="448"/>
      <c r="E378" s="451">
        <v>10</v>
      </c>
      <c r="F378" s="451">
        <v>2</v>
      </c>
      <c r="G378" s="471"/>
      <c r="H378" s="471"/>
      <c r="I378" s="471"/>
      <c r="J378" s="471">
        <v>1</v>
      </c>
      <c r="K378" s="471"/>
      <c r="L378" s="471">
        <v>2</v>
      </c>
      <c r="M378" s="471">
        <v>2</v>
      </c>
      <c r="N378" s="471">
        <v>2</v>
      </c>
      <c r="O378" s="471"/>
      <c r="P378" s="471">
        <v>2</v>
      </c>
      <c r="Q378" s="471"/>
      <c r="R378" s="471"/>
      <c r="S378" s="471">
        <v>1</v>
      </c>
      <c r="T378" s="471">
        <v>1</v>
      </c>
      <c r="U378" s="471"/>
      <c r="V378" s="471"/>
      <c r="W378" s="471"/>
      <c r="X378" s="471">
        <v>1</v>
      </c>
      <c r="Y378" s="471"/>
      <c r="Z378" s="471">
        <v>1</v>
      </c>
      <c r="AA378" s="471"/>
      <c r="AB378" s="471">
        <v>1</v>
      </c>
      <c r="AC378" s="471">
        <v>7</v>
      </c>
      <c r="AD378" s="471">
        <v>10</v>
      </c>
      <c r="AE378" s="471">
        <v>3</v>
      </c>
      <c r="AF378" s="471">
        <v>2</v>
      </c>
      <c r="AG378" s="471"/>
      <c r="AH378" s="471"/>
      <c r="AI378" s="471"/>
      <c r="AJ378" s="448"/>
      <c r="AK378" s="508"/>
    </row>
    <row r="379" spans="1:37" s="239" customFormat="1" ht="23.25" x14ac:dyDescent="0.25">
      <c r="A379" s="448">
        <v>322</v>
      </c>
      <c r="B379" s="446"/>
      <c r="C379" s="458"/>
      <c r="D379" s="448"/>
      <c r="E379" s="451"/>
      <c r="F379" s="451"/>
      <c r="G379" s="471"/>
      <c r="H379" s="471"/>
      <c r="I379" s="471"/>
      <c r="J379" s="471"/>
      <c r="K379" s="471"/>
      <c r="L379" s="471"/>
      <c r="M379" s="471"/>
      <c r="N379" s="471"/>
      <c r="O379" s="471"/>
      <c r="P379" s="471"/>
      <c r="Q379" s="471"/>
      <c r="R379" s="471"/>
      <c r="S379" s="471"/>
      <c r="T379" s="471"/>
      <c r="U379" s="471"/>
      <c r="V379" s="471"/>
      <c r="W379" s="471"/>
      <c r="X379" s="471"/>
      <c r="Y379" s="471"/>
      <c r="Z379" s="471"/>
      <c r="AA379" s="471"/>
      <c r="AB379" s="471"/>
      <c r="AC379" s="471"/>
      <c r="AD379" s="471"/>
      <c r="AE379" s="471"/>
      <c r="AF379" s="471"/>
      <c r="AG379" s="471"/>
      <c r="AH379" s="471"/>
      <c r="AI379" s="471"/>
      <c r="AJ379" s="448"/>
      <c r="AK379" s="508"/>
    </row>
    <row r="380" spans="1:37" s="90" customFormat="1" ht="116.25" x14ac:dyDescent="0.25">
      <c r="A380" s="448">
        <v>323</v>
      </c>
      <c r="B380" s="446" t="s">
        <v>1902</v>
      </c>
      <c r="C380" s="458" t="s">
        <v>4169</v>
      </c>
      <c r="D380" s="448"/>
      <c r="E380" s="451">
        <v>5</v>
      </c>
      <c r="F380" s="451">
        <v>1</v>
      </c>
      <c r="G380" s="471"/>
      <c r="H380" s="471"/>
      <c r="I380" s="471"/>
      <c r="J380" s="471"/>
      <c r="K380" s="471"/>
      <c r="L380" s="471">
        <v>1</v>
      </c>
      <c r="M380" s="471">
        <v>2</v>
      </c>
      <c r="N380" s="471">
        <v>1</v>
      </c>
      <c r="O380" s="471"/>
      <c r="P380" s="471">
        <v>1</v>
      </c>
      <c r="Q380" s="471"/>
      <c r="R380" s="471"/>
      <c r="S380" s="471">
        <v>1</v>
      </c>
      <c r="T380" s="471"/>
      <c r="U380" s="471"/>
      <c r="V380" s="471"/>
      <c r="W380" s="471"/>
      <c r="X380" s="471"/>
      <c r="Y380" s="471"/>
      <c r="Z380" s="471">
        <v>1</v>
      </c>
      <c r="AA380" s="471"/>
      <c r="AB380" s="471"/>
      <c r="AC380" s="471">
        <v>5</v>
      </c>
      <c r="AD380" s="471">
        <v>5</v>
      </c>
      <c r="AE380" s="471">
        <v>1</v>
      </c>
      <c r="AF380" s="471"/>
      <c r="AG380" s="471"/>
      <c r="AH380" s="471"/>
      <c r="AI380" s="471"/>
      <c r="AJ380" s="448"/>
      <c r="AK380" s="508"/>
    </row>
    <row r="381" spans="1:37" s="90" customFormat="1" ht="23.25" x14ac:dyDescent="0.25">
      <c r="A381" s="448">
        <v>324</v>
      </c>
      <c r="B381" s="446"/>
      <c r="C381" s="458"/>
      <c r="D381" s="448"/>
      <c r="E381" s="451"/>
      <c r="F381" s="451"/>
      <c r="G381" s="471"/>
      <c r="H381" s="471"/>
      <c r="I381" s="471"/>
      <c r="J381" s="471"/>
      <c r="K381" s="471"/>
      <c r="L381" s="471"/>
      <c r="M381" s="471"/>
      <c r="N381" s="471"/>
      <c r="O381" s="471"/>
      <c r="P381" s="471"/>
      <c r="Q381" s="471"/>
      <c r="R381" s="471"/>
      <c r="S381" s="471"/>
      <c r="T381" s="471"/>
      <c r="U381" s="471"/>
      <c r="V381" s="471"/>
      <c r="W381" s="471"/>
      <c r="X381" s="471"/>
      <c r="Y381" s="471"/>
      <c r="Z381" s="471"/>
      <c r="AA381" s="471"/>
      <c r="AB381" s="471"/>
      <c r="AC381" s="471"/>
      <c r="AD381" s="471"/>
      <c r="AE381" s="471"/>
      <c r="AF381" s="471"/>
      <c r="AG381" s="471"/>
      <c r="AH381" s="471"/>
      <c r="AI381" s="471"/>
      <c r="AJ381" s="448"/>
      <c r="AK381" s="508"/>
    </row>
    <row r="382" spans="1:37" s="92" customFormat="1" ht="22.5" x14ac:dyDescent="0.25">
      <c r="A382" s="918"/>
      <c r="B382" s="918"/>
      <c r="C382" s="457" t="s">
        <v>97</v>
      </c>
      <c r="D382" s="456"/>
      <c r="E382" s="456">
        <f t="shared" ref="E382:AK382" si="34">SUM(E352:E381)</f>
        <v>190</v>
      </c>
      <c r="F382" s="456">
        <f t="shared" si="34"/>
        <v>33</v>
      </c>
      <c r="G382" s="456">
        <f t="shared" si="34"/>
        <v>0</v>
      </c>
      <c r="H382" s="456">
        <f t="shared" si="34"/>
        <v>0</v>
      </c>
      <c r="I382" s="456">
        <f t="shared" si="34"/>
        <v>8</v>
      </c>
      <c r="J382" s="456">
        <f t="shared" si="34"/>
        <v>17</v>
      </c>
      <c r="K382" s="456">
        <f t="shared" si="34"/>
        <v>1</v>
      </c>
      <c r="L382" s="456">
        <f t="shared" si="34"/>
        <v>35</v>
      </c>
      <c r="M382" s="456">
        <f t="shared" si="34"/>
        <v>57</v>
      </c>
      <c r="N382" s="456">
        <f t="shared" si="34"/>
        <v>36</v>
      </c>
      <c r="O382" s="456">
        <f t="shared" si="34"/>
        <v>0</v>
      </c>
      <c r="P382" s="456">
        <f t="shared" si="34"/>
        <v>38</v>
      </c>
      <c r="Q382" s="456">
        <f t="shared" si="34"/>
        <v>0</v>
      </c>
      <c r="R382" s="456">
        <f t="shared" si="34"/>
        <v>0</v>
      </c>
      <c r="S382" s="456">
        <f t="shared" si="34"/>
        <v>24</v>
      </c>
      <c r="T382" s="456">
        <f t="shared" si="34"/>
        <v>5</v>
      </c>
      <c r="U382" s="456">
        <f t="shared" si="34"/>
        <v>0</v>
      </c>
      <c r="V382" s="456">
        <f t="shared" si="34"/>
        <v>0</v>
      </c>
      <c r="W382" s="456">
        <f t="shared" si="34"/>
        <v>0</v>
      </c>
      <c r="X382" s="456">
        <f t="shared" si="34"/>
        <v>7</v>
      </c>
      <c r="Y382" s="456">
        <f t="shared" si="34"/>
        <v>1</v>
      </c>
      <c r="Z382" s="456">
        <f t="shared" si="34"/>
        <v>28</v>
      </c>
      <c r="AA382" s="456">
        <f t="shared" si="34"/>
        <v>1</v>
      </c>
      <c r="AB382" s="456">
        <f t="shared" si="34"/>
        <v>8</v>
      </c>
      <c r="AC382" s="456">
        <f t="shared" si="34"/>
        <v>162</v>
      </c>
      <c r="AD382" s="456">
        <f t="shared" si="34"/>
        <v>195</v>
      </c>
      <c r="AE382" s="456">
        <f t="shared" si="34"/>
        <v>52</v>
      </c>
      <c r="AF382" s="456">
        <f t="shared" si="34"/>
        <v>25</v>
      </c>
      <c r="AG382" s="456">
        <f t="shared" si="34"/>
        <v>0</v>
      </c>
      <c r="AH382" s="456">
        <f t="shared" si="34"/>
        <v>0</v>
      </c>
      <c r="AI382" s="456">
        <f t="shared" si="34"/>
        <v>0</v>
      </c>
      <c r="AJ382" s="456">
        <f t="shared" si="34"/>
        <v>0</v>
      </c>
      <c r="AK382" s="507">
        <f t="shared" si="34"/>
        <v>0</v>
      </c>
    </row>
    <row r="383" spans="1:37" s="90" customFormat="1" ht="23.25" x14ac:dyDescent="0.25">
      <c r="A383" s="919"/>
      <c r="B383" s="919"/>
      <c r="C383" s="458" t="s">
        <v>3978</v>
      </c>
      <c r="D383" s="448">
        <v>0</v>
      </c>
      <c r="E383" s="448">
        <v>0</v>
      </c>
      <c r="F383" s="448">
        <v>0</v>
      </c>
      <c r="G383" s="448">
        <v>0</v>
      </c>
      <c r="H383" s="448">
        <v>0</v>
      </c>
      <c r="I383" s="448">
        <v>0</v>
      </c>
      <c r="J383" s="448">
        <v>0</v>
      </c>
      <c r="K383" s="448">
        <v>0</v>
      </c>
      <c r="L383" s="448">
        <v>0</v>
      </c>
      <c r="M383" s="448">
        <v>0</v>
      </c>
      <c r="N383" s="448">
        <v>0</v>
      </c>
      <c r="O383" s="448">
        <v>0</v>
      </c>
      <c r="P383" s="448">
        <v>0</v>
      </c>
      <c r="Q383" s="448">
        <v>0</v>
      </c>
      <c r="R383" s="448">
        <v>0</v>
      </c>
      <c r="S383" s="448">
        <v>0</v>
      </c>
      <c r="T383" s="448">
        <v>0</v>
      </c>
      <c r="U383" s="448">
        <v>0</v>
      </c>
      <c r="V383" s="448">
        <v>0</v>
      </c>
      <c r="W383" s="448">
        <v>0</v>
      </c>
      <c r="X383" s="448">
        <v>0</v>
      </c>
      <c r="Y383" s="448">
        <v>0</v>
      </c>
      <c r="Z383" s="448">
        <v>0</v>
      </c>
      <c r="AA383" s="448">
        <v>0</v>
      </c>
      <c r="AB383" s="448">
        <v>0</v>
      </c>
      <c r="AC383" s="448">
        <v>0</v>
      </c>
      <c r="AD383" s="448">
        <v>0</v>
      </c>
      <c r="AE383" s="448">
        <v>0</v>
      </c>
      <c r="AF383" s="448">
        <v>0</v>
      </c>
      <c r="AG383" s="448">
        <v>0</v>
      </c>
      <c r="AH383" s="448">
        <v>0</v>
      </c>
      <c r="AI383" s="448">
        <v>0</v>
      </c>
      <c r="AJ383" s="448">
        <v>0</v>
      </c>
      <c r="AK383" s="508">
        <v>0</v>
      </c>
    </row>
    <row r="384" spans="1:37" s="92" customFormat="1" ht="22.5" x14ac:dyDescent="0.25">
      <c r="A384" s="920"/>
      <c r="B384" s="920"/>
      <c r="C384" s="457" t="s">
        <v>542</v>
      </c>
      <c r="D384" s="456">
        <f>D383+D382</f>
        <v>0</v>
      </c>
      <c r="E384" s="456">
        <f t="shared" ref="E384:AK384" si="35">E383+E382</f>
        <v>190</v>
      </c>
      <c r="F384" s="456">
        <f t="shared" si="35"/>
        <v>33</v>
      </c>
      <c r="G384" s="456">
        <f t="shared" si="35"/>
        <v>0</v>
      </c>
      <c r="H384" s="456">
        <f t="shared" si="35"/>
        <v>0</v>
      </c>
      <c r="I384" s="456">
        <f t="shared" si="35"/>
        <v>8</v>
      </c>
      <c r="J384" s="456">
        <f t="shared" si="35"/>
        <v>17</v>
      </c>
      <c r="K384" s="456">
        <f t="shared" si="35"/>
        <v>1</v>
      </c>
      <c r="L384" s="456">
        <f t="shared" si="35"/>
        <v>35</v>
      </c>
      <c r="M384" s="456">
        <f t="shared" si="35"/>
        <v>57</v>
      </c>
      <c r="N384" s="456">
        <f t="shared" si="35"/>
        <v>36</v>
      </c>
      <c r="O384" s="456">
        <f t="shared" si="35"/>
        <v>0</v>
      </c>
      <c r="P384" s="456">
        <f t="shared" si="35"/>
        <v>38</v>
      </c>
      <c r="Q384" s="456">
        <f t="shared" si="35"/>
        <v>0</v>
      </c>
      <c r="R384" s="456">
        <f t="shared" si="35"/>
        <v>0</v>
      </c>
      <c r="S384" s="456">
        <f t="shared" si="35"/>
        <v>24</v>
      </c>
      <c r="T384" s="456">
        <f t="shared" si="35"/>
        <v>5</v>
      </c>
      <c r="U384" s="456">
        <f t="shared" si="35"/>
        <v>0</v>
      </c>
      <c r="V384" s="456">
        <f t="shared" si="35"/>
        <v>0</v>
      </c>
      <c r="W384" s="456">
        <f t="shared" si="35"/>
        <v>0</v>
      </c>
      <c r="X384" s="456">
        <f t="shared" si="35"/>
        <v>7</v>
      </c>
      <c r="Y384" s="456">
        <f t="shared" si="35"/>
        <v>1</v>
      </c>
      <c r="Z384" s="456">
        <f t="shared" si="35"/>
        <v>28</v>
      </c>
      <c r="AA384" s="456">
        <f t="shared" si="35"/>
        <v>1</v>
      </c>
      <c r="AB384" s="456">
        <f t="shared" si="35"/>
        <v>8</v>
      </c>
      <c r="AC384" s="456">
        <f t="shared" si="35"/>
        <v>162</v>
      </c>
      <c r="AD384" s="456">
        <f t="shared" si="35"/>
        <v>195</v>
      </c>
      <c r="AE384" s="456">
        <f t="shared" si="35"/>
        <v>52</v>
      </c>
      <c r="AF384" s="456">
        <f t="shared" si="35"/>
        <v>25</v>
      </c>
      <c r="AG384" s="456">
        <f t="shared" si="35"/>
        <v>0</v>
      </c>
      <c r="AH384" s="456">
        <f t="shared" si="35"/>
        <v>0</v>
      </c>
      <c r="AI384" s="456">
        <f t="shared" si="35"/>
        <v>0</v>
      </c>
      <c r="AJ384" s="456">
        <f t="shared" si="35"/>
        <v>0</v>
      </c>
      <c r="AK384" s="507">
        <f t="shared" si="35"/>
        <v>0</v>
      </c>
    </row>
    <row r="385" spans="1:37" s="239" customFormat="1" ht="116.25" x14ac:dyDescent="0.25">
      <c r="A385" s="448">
        <v>325</v>
      </c>
      <c r="B385" s="446" t="s">
        <v>3757</v>
      </c>
      <c r="C385" s="458" t="s">
        <v>3731</v>
      </c>
      <c r="D385" s="448"/>
      <c r="E385" s="448">
        <v>10</v>
      </c>
      <c r="F385" s="448">
        <v>1</v>
      </c>
      <c r="G385" s="448">
        <v>0</v>
      </c>
      <c r="H385" s="448">
        <v>0</v>
      </c>
      <c r="I385" s="448">
        <v>2</v>
      </c>
      <c r="J385" s="448">
        <v>1</v>
      </c>
      <c r="K385" s="448">
        <v>0</v>
      </c>
      <c r="L385" s="448">
        <v>1</v>
      </c>
      <c r="M385" s="448">
        <v>2</v>
      </c>
      <c r="N385" s="448">
        <v>1</v>
      </c>
      <c r="O385" s="448">
        <v>0</v>
      </c>
      <c r="P385" s="448">
        <v>1</v>
      </c>
      <c r="Q385" s="448">
        <v>0</v>
      </c>
      <c r="R385" s="448">
        <v>0</v>
      </c>
      <c r="S385" s="448">
        <v>1</v>
      </c>
      <c r="T385" s="448">
        <v>2</v>
      </c>
      <c r="U385" s="448">
        <v>0</v>
      </c>
      <c r="V385" s="448">
        <v>0</v>
      </c>
      <c r="W385" s="448">
        <v>0</v>
      </c>
      <c r="X385" s="448">
        <v>0</v>
      </c>
      <c r="Y385" s="448">
        <v>0</v>
      </c>
      <c r="Z385" s="448">
        <v>1</v>
      </c>
      <c r="AA385" s="448">
        <v>0</v>
      </c>
      <c r="AB385" s="448">
        <v>0</v>
      </c>
      <c r="AC385" s="448">
        <v>10</v>
      </c>
      <c r="AD385" s="448">
        <v>10</v>
      </c>
      <c r="AE385" s="448">
        <v>1</v>
      </c>
      <c r="AF385" s="448">
        <v>2</v>
      </c>
      <c r="AG385" s="448">
        <v>2</v>
      </c>
      <c r="AH385" s="448">
        <v>0</v>
      </c>
      <c r="AI385" s="448">
        <v>0</v>
      </c>
      <c r="AJ385" s="448">
        <v>0</v>
      </c>
      <c r="AK385" s="508">
        <v>0</v>
      </c>
    </row>
    <row r="386" spans="1:37" s="239" customFormat="1" ht="116.25" x14ac:dyDescent="0.25">
      <c r="A386" s="448">
        <v>326</v>
      </c>
      <c r="B386" s="446" t="s">
        <v>3757</v>
      </c>
      <c r="C386" s="458" t="s">
        <v>3732</v>
      </c>
      <c r="D386" s="448"/>
      <c r="E386" s="448">
        <v>5</v>
      </c>
      <c r="F386" s="448">
        <v>1</v>
      </c>
      <c r="G386" s="448">
        <v>0</v>
      </c>
      <c r="H386" s="448">
        <v>0</v>
      </c>
      <c r="I386" s="448">
        <v>1</v>
      </c>
      <c r="J386" s="448">
        <v>2</v>
      </c>
      <c r="K386" s="448">
        <v>0</v>
      </c>
      <c r="L386" s="448">
        <v>1</v>
      </c>
      <c r="M386" s="448">
        <v>2</v>
      </c>
      <c r="N386" s="448">
        <v>1</v>
      </c>
      <c r="O386" s="448">
        <v>0</v>
      </c>
      <c r="P386" s="448">
        <v>5</v>
      </c>
      <c r="Q386" s="448">
        <v>0</v>
      </c>
      <c r="R386" s="448">
        <v>0</v>
      </c>
      <c r="S386" s="448">
        <v>0</v>
      </c>
      <c r="T386" s="448">
        <v>2</v>
      </c>
      <c r="U386" s="448">
        <v>0</v>
      </c>
      <c r="V386" s="448">
        <v>0</v>
      </c>
      <c r="W386" s="448">
        <v>0</v>
      </c>
      <c r="X386" s="448">
        <v>0</v>
      </c>
      <c r="Y386" s="448">
        <v>0</v>
      </c>
      <c r="Z386" s="448">
        <v>1</v>
      </c>
      <c r="AA386" s="448">
        <v>0</v>
      </c>
      <c r="AB386" s="448">
        <v>1</v>
      </c>
      <c r="AC386" s="448">
        <v>10</v>
      </c>
      <c r="AD386" s="448">
        <v>20</v>
      </c>
      <c r="AE386" s="448">
        <v>20</v>
      </c>
      <c r="AF386" s="448">
        <v>2</v>
      </c>
      <c r="AG386" s="448">
        <v>2</v>
      </c>
      <c r="AH386" s="448">
        <v>0</v>
      </c>
      <c r="AI386" s="448">
        <v>0</v>
      </c>
      <c r="AJ386" s="448">
        <v>0</v>
      </c>
      <c r="AK386" s="508">
        <v>0</v>
      </c>
    </row>
    <row r="387" spans="1:37" s="239" customFormat="1" ht="116.25" x14ac:dyDescent="0.25">
      <c r="A387" s="448">
        <v>327</v>
      </c>
      <c r="B387" s="446" t="s">
        <v>3757</v>
      </c>
      <c r="C387" s="458" t="s">
        <v>4170</v>
      </c>
      <c r="D387" s="448"/>
      <c r="E387" s="448">
        <v>5</v>
      </c>
      <c r="F387" s="448">
        <v>1</v>
      </c>
      <c r="G387" s="448">
        <v>0</v>
      </c>
      <c r="H387" s="448">
        <v>0</v>
      </c>
      <c r="I387" s="448">
        <v>1</v>
      </c>
      <c r="J387" s="448">
        <v>1</v>
      </c>
      <c r="K387" s="448">
        <v>0</v>
      </c>
      <c r="L387" s="448">
        <v>1</v>
      </c>
      <c r="M387" s="448">
        <v>2</v>
      </c>
      <c r="N387" s="448">
        <v>1</v>
      </c>
      <c r="O387" s="448">
        <v>0</v>
      </c>
      <c r="P387" s="448">
        <v>1</v>
      </c>
      <c r="Q387" s="448">
        <v>0</v>
      </c>
      <c r="R387" s="448">
        <v>0</v>
      </c>
      <c r="S387" s="448">
        <v>1</v>
      </c>
      <c r="T387" s="448">
        <v>1</v>
      </c>
      <c r="U387" s="448">
        <v>0</v>
      </c>
      <c r="V387" s="448">
        <v>0</v>
      </c>
      <c r="W387" s="448">
        <v>0</v>
      </c>
      <c r="X387" s="448">
        <v>0</v>
      </c>
      <c r="Y387" s="448">
        <v>0</v>
      </c>
      <c r="Z387" s="448">
        <v>1</v>
      </c>
      <c r="AA387" s="448">
        <v>0</v>
      </c>
      <c r="AB387" s="448">
        <v>1</v>
      </c>
      <c r="AC387" s="448">
        <v>5</v>
      </c>
      <c r="AD387" s="448">
        <v>5</v>
      </c>
      <c r="AE387" s="448">
        <v>1</v>
      </c>
      <c r="AF387" s="448">
        <v>2</v>
      </c>
      <c r="AG387" s="448">
        <v>2</v>
      </c>
      <c r="AH387" s="448">
        <v>0</v>
      </c>
      <c r="AI387" s="448">
        <v>0</v>
      </c>
      <c r="AJ387" s="448">
        <v>0</v>
      </c>
      <c r="AK387" s="508">
        <v>0</v>
      </c>
    </row>
    <row r="388" spans="1:37" s="239" customFormat="1" ht="93" x14ac:dyDescent="0.25">
      <c r="A388" s="448">
        <v>328</v>
      </c>
      <c r="B388" s="446" t="s">
        <v>3625</v>
      </c>
      <c r="C388" s="458" t="s">
        <v>3733</v>
      </c>
      <c r="D388" s="448"/>
      <c r="E388" s="448">
        <v>5</v>
      </c>
      <c r="F388" s="448">
        <v>1</v>
      </c>
      <c r="G388" s="448">
        <v>0</v>
      </c>
      <c r="H388" s="448">
        <v>0</v>
      </c>
      <c r="I388" s="448">
        <v>1</v>
      </c>
      <c r="J388" s="448">
        <v>1</v>
      </c>
      <c r="K388" s="448">
        <v>0</v>
      </c>
      <c r="L388" s="448">
        <v>1</v>
      </c>
      <c r="M388" s="448">
        <v>2</v>
      </c>
      <c r="N388" s="448">
        <v>1</v>
      </c>
      <c r="O388" s="448">
        <v>0</v>
      </c>
      <c r="P388" s="448">
        <v>5</v>
      </c>
      <c r="Q388" s="448">
        <v>0</v>
      </c>
      <c r="R388" s="448">
        <v>0</v>
      </c>
      <c r="S388" s="448">
        <v>2</v>
      </c>
      <c r="T388" s="448">
        <v>1</v>
      </c>
      <c r="U388" s="448">
        <v>0</v>
      </c>
      <c r="V388" s="448">
        <v>0</v>
      </c>
      <c r="W388" s="448">
        <v>0</v>
      </c>
      <c r="X388" s="448">
        <v>0</v>
      </c>
      <c r="Y388" s="448">
        <v>0</v>
      </c>
      <c r="Z388" s="448">
        <v>2</v>
      </c>
      <c r="AA388" s="448">
        <v>0</v>
      </c>
      <c r="AB388" s="448">
        <v>1</v>
      </c>
      <c r="AC388" s="448">
        <v>10</v>
      </c>
      <c r="AD388" s="448">
        <v>30</v>
      </c>
      <c r="AE388" s="448">
        <v>20</v>
      </c>
      <c r="AF388" s="448">
        <v>2</v>
      </c>
      <c r="AG388" s="448">
        <v>2</v>
      </c>
      <c r="AH388" s="448">
        <v>0</v>
      </c>
      <c r="AI388" s="448">
        <v>0</v>
      </c>
      <c r="AJ388" s="448">
        <v>0</v>
      </c>
      <c r="AK388" s="508">
        <v>0</v>
      </c>
    </row>
    <row r="389" spans="1:37" s="239" customFormat="1" ht="69.75" x14ac:dyDescent="0.25">
      <c r="A389" s="448">
        <v>329</v>
      </c>
      <c r="B389" s="446" t="s">
        <v>4171</v>
      </c>
      <c r="C389" s="458" t="s">
        <v>3734</v>
      </c>
      <c r="D389" s="448"/>
      <c r="E389" s="448">
        <v>5</v>
      </c>
      <c r="F389" s="448">
        <v>1</v>
      </c>
      <c r="G389" s="448">
        <v>0</v>
      </c>
      <c r="H389" s="448">
        <v>0</v>
      </c>
      <c r="I389" s="448">
        <v>2</v>
      </c>
      <c r="J389" s="448">
        <v>1</v>
      </c>
      <c r="K389" s="448">
        <v>0</v>
      </c>
      <c r="L389" s="448">
        <v>1</v>
      </c>
      <c r="M389" s="448">
        <v>2</v>
      </c>
      <c r="N389" s="448">
        <v>1</v>
      </c>
      <c r="O389" s="448">
        <v>0</v>
      </c>
      <c r="P389" s="448">
        <v>5</v>
      </c>
      <c r="Q389" s="448">
        <v>0</v>
      </c>
      <c r="R389" s="448">
        <v>0</v>
      </c>
      <c r="S389" s="448">
        <v>2</v>
      </c>
      <c r="T389" s="448">
        <v>2</v>
      </c>
      <c r="U389" s="448">
        <v>0</v>
      </c>
      <c r="V389" s="448">
        <v>0</v>
      </c>
      <c r="W389" s="448">
        <v>0</v>
      </c>
      <c r="X389" s="448">
        <v>0</v>
      </c>
      <c r="Y389" s="448">
        <v>0</v>
      </c>
      <c r="Z389" s="448">
        <v>2</v>
      </c>
      <c r="AA389" s="448">
        <v>0</v>
      </c>
      <c r="AB389" s="448">
        <v>1</v>
      </c>
      <c r="AC389" s="448">
        <v>10</v>
      </c>
      <c r="AD389" s="448">
        <v>30</v>
      </c>
      <c r="AE389" s="448">
        <v>20</v>
      </c>
      <c r="AF389" s="448">
        <v>5</v>
      </c>
      <c r="AG389" s="448">
        <v>5</v>
      </c>
      <c r="AH389" s="448">
        <v>0</v>
      </c>
      <c r="AI389" s="448">
        <v>0</v>
      </c>
      <c r="AJ389" s="448">
        <v>0</v>
      </c>
      <c r="AK389" s="508">
        <v>0</v>
      </c>
    </row>
    <row r="390" spans="1:37" s="239" customFormat="1" ht="116.25" x14ac:dyDescent="0.25">
      <c r="A390" s="448">
        <v>330</v>
      </c>
      <c r="B390" s="446" t="s">
        <v>4172</v>
      </c>
      <c r="C390" s="458" t="s">
        <v>4174</v>
      </c>
      <c r="D390" s="448"/>
      <c r="E390" s="448">
        <v>10</v>
      </c>
      <c r="F390" s="448">
        <v>1</v>
      </c>
      <c r="G390" s="448">
        <v>0</v>
      </c>
      <c r="H390" s="448">
        <v>0</v>
      </c>
      <c r="I390" s="448">
        <v>0</v>
      </c>
      <c r="J390" s="448">
        <v>1</v>
      </c>
      <c r="K390" s="448">
        <v>0</v>
      </c>
      <c r="L390" s="448">
        <v>1</v>
      </c>
      <c r="M390" s="448">
        <v>2</v>
      </c>
      <c r="N390" s="448">
        <v>1</v>
      </c>
      <c r="O390" s="448">
        <v>0</v>
      </c>
      <c r="P390" s="448">
        <v>1</v>
      </c>
      <c r="Q390" s="448">
        <v>0</v>
      </c>
      <c r="R390" s="448">
        <v>0</v>
      </c>
      <c r="S390" s="448">
        <v>0</v>
      </c>
      <c r="T390" s="448">
        <v>1</v>
      </c>
      <c r="U390" s="448">
        <v>0</v>
      </c>
      <c r="V390" s="448">
        <v>0</v>
      </c>
      <c r="W390" s="448">
        <v>0</v>
      </c>
      <c r="X390" s="448">
        <v>0</v>
      </c>
      <c r="Y390" s="448">
        <v>0</v>
      </c>
      <c r="Z390" s="448">
        <v>1</v>
      </c>
      <c r="AA390" s="448">
        <v>0</v>
      </c>
      <c r="AB390" s="448">
        <v>0</v>
      </c>
      <c r="AC390" s="448">
        <v>5</v>
      </c>
      <c r="AD390" s="448">
        <v>5</v>
      </c>
      <c r="AE390" s="448">
        <v>1</v>
      </c>
      <c r="AF390" s="448">
        <v>0</v>
      </c>
      <c r="AG390" s="448">
        <v>0</v>
      </c>
      <c r="AH390" s="448">
        <v>0</v>
      </c>
      <c r="AI390" s="448">
        <v>0</v>
      </c>
      <c r="AJ390" s="448">
        <v>0</v>
      </c>
      <c r="AK390" s="508">
        <v>0</v>
      </c>
    </row>
    <row r="391" spans="1:37" s="239" customFormat="1" ht="69.75" x14ac:dyDescent="0.25">
      <c r="A391" s="448">
        <v>331</v>
      </c>
      <c r="B391" s="446" t="s">
        <v>4173</v>
      </c>
      <c r="C391" s="458" t="s">
        <v>3735</v>
      </c>
      <c r="D391" s="448"/>
      <c r="E391" s="448">
        <v>5</v>
      </c>
      <c r="F391" s="448">
        <v>1</v>
      </c>
      <c r="G391" s="448">
        <v>0</v>
      </c>
      <c r="H391" s="448">
        <v>0</v>
      </c>
      <c r="I391" s="448">
        <v>0</v>
      </c>
      <c r="J391" s="448">
        <v>1</v>
      </c>
      <c r="K391" s="448">
        <v>0</v>
      </c>
      <c r="L391" s="448">
        <v>1</v>
      </c>
      <c r="M391" s="448">
        <v>2</v>
      </c>
      <c r="N391" s="448">
        <v>1</v>
      </c>
      <c r="O391" s="448">
        <v>0</v>
      </c>
      <c r="P391" s="448">
        <v>1</v>
      </c>
      <c r="Q391" s="448">
        <v>0</v>
      </c>
      <c r="R391" s="448">
        <v>0</v>
      </c>
      <c r="S391" s="448">
        <v>1</v>
      </c>
      <c r="T391" s="448">
        <v>0</v>
      </c>
      <c r="U391" s="448">
        <v>0</v>
      </c>
      <c r="V391" s="448">
        <v>0</v>
      </c>
      <c r="W391" s="448">
        <v>0</v>
      </c>
      <c r="X391" s="448">
        <v>0</v>
      </c>
      <c r="Y391" s="448">
        <v>0</v>
      </c>
      <c r="Z391" s="448">
        <v>1</v>
      </c>
      <c r="AA391" s="448">
        <v>0</v>
      </c>
      <c r="AB391" s="448">
        <v>1</v>
      </c>
      <c r="AC391" s="448">
        <v>5</v>
      </c>
      <c r="AD391" s="448">
        <v>5</v>
      </c>
      <c r="AE391" s="448">
        <v>5</v>
      </c>
      <c r="AF391" s="448">
        <v>0</v>
      </c>
      <c r="AG391" s="448">
        <v>0</v>
      </c>
      <c r="AH391" s="448">
        <v>0</v>
      </c>
      <c r="AI391" s="448">
        <v>0</v>
      </c>
      <c r="AJ391" s="448">
        <v>0</v>
      </c>
      <c r="AK391" s="508">
        <v>0</v>
      </c>
    </row>
    <row r="392" spans="1:37" s="239" customFormat="1" ht="232.5" x14ac:dyDescent="0.25">
      <c r="A392" s="448">
        <v>332</v>
      </c>
      <c r="B392" s="446" t="s">
        <v>4175</v>
      </c>
      <c r="C392" s="458" t="s">
        <v>3736</v>
      </c>
      <c r="D392" s="448"/>
      <c r="E392" s="448">
        <v>6</v>
      </c>
      <c r="F392" s="448">
        <v>1</v>
      </c>
      <c r="G392" s="448">
        <v>0</v>
      </c>
      <c r="H392" s="448">
        <v>0</v>
      </c>
      <c r="I392" s="448">
        <v>1</v>
      </c>
      <c r="J392" s="448">
        <v>1</v>
      </c>
      <c r="K392" s="448">
        <v>0</v>
      </c>
      <c r="L392" s="448">
        <v>1</v>
      </c>
      <c r="M392" s="448">
        <v>2</v>
      </c>
      <c r="N392" s="448">
        <v>1</v>
      </c>
      <c r="O392" s="448">
        <v>0</v>
      </c>
      <c r="P392" s="448">
        <v>5</v>
      </c>
      <c r="Q392" s="448">
        <v>0</v>
      </c>
      <c r="R392" s="448">
        <v>0</v>
      </c>
      <c r="S392" s="448">
        <v>1</v>
      </c>
      <c r="T392" s="448">
        <v>2</v>
      </c>
      <c r="U392" s="448">
        <v>0</v>
      </c>
      <c r="V392" s="448">
        <v>0</v>
      </c>
      <c r="W392" s="448">
        <v>0</v>
      </c>
      <c r="X392" s="448">
        <v>0</v>
      </c>
      <c r="Y392" s="448">
        <v>0</v>
      </c>
      <c r="Z392" s="448">
        <v>2</v>
      </c>
      <c r="AA392" s="448">
        <v>0</v>
      </c>
      <c r="AB392" s="448">
        <v>1</v>
      </c>
      <c r="AC392" s="448">
        <v>12</v>
      </c>
      <c r="AD392" s="448">
        <v>30</v>
      </c>
      <c r="AE392" s="448">
        <v>20</v>
      </c>
      <c r="AF392" s="448">
        <v>2</v>
      </c>
      <c r="AG392" s="448">
        <v>2</v>
      </c>
      <c r="AH392" s="448">
        <v>0</v>
      </c>
      <c r="AI392" s="448">
        <v>0</v>
      </c>
      <c r="AJ392" s="448">
        <v>0</v>
      </c>
      <c r="AK392" s="508">
        <v>0</v>
      </c>
    </row>
    <row r="393" spans="1:37" s="239" customFormat="1" ht="69.75" x14ac:dyDescent="0.25">
      <c r="A393" s="448">
        <v>333</v>
      </c>
      <c r="B393" s="446" t="s">
        <v>4176</v>
      </c>
      <c r="C393" s="458" t="s">
        <v>3737</v>
      </c>
      <c r="D393" s="448"/>
      <c r="E393" s="448">
        <v>8</v>
      </c>
      <c r="F393" s="448">
        <v>1</v>
      </c>
      <c r="G393" s="448">
        <v>0</v>
      </c>
      <c r="H393" s="448">
        <v>0</v>
      </c>
      <c r="I393" s="448">
        <v>1</v>
      </c>
      <c r="J393" s="448">
        <v>1</v>
      </c>
      <c r="K393" s="448">
        <v>0</v>
      </c>
      <c r="L393" s="448">
        <v>1</v>
      </c>
      <c r="M393" s="448">
        <v>2</v>
      </c>
      <c r="N393" s="448">
        <v>1</v>
      </c>
      <c r="O393" s="448">
        <v>0</v>
      </c>
      <c r="P393" s="448">
        <v>5</v>
      </c>
      <c r="Q393" s="448">
        <v>0</v>
      </c>
      <c r="R393" s="448">
        <v>0</v>
      </c>
      <c r="S393" s="448">
        <v>1</v>
      </c>
      <c r="T393" s="448">
        <v>3</v>
      </c>
      <c r="U393" s="448">
        <v>0</v>
      </c>
      <c r="V393" s="448">
        <v>0</v>
      </c>
      <c r="W393" s="448">
        <v>0</v>
      </c>
      <c r="X393" s="448">
        <v>0</v>
      </c>
      <c r="Y393" s="448">
        <v>0</v>
      </c>
      <c r="Z393" s="448">
        <v>1</v>
      </c>
      <c r="AA393" s="448">
        <v>0</v>
      </c>
      <c r="AB393" s="448">
        <v>1</v>
      </c>
      <c r="AC393" s="448">
        <v>10</v>
      </c>
      <c r="AD393" s="448">
        <v>30</v>
      </c>
      <c r="AE393" s="448">
        <v>20</v>
      </c>
      <c r="AF393" s="448">
        <v>2</v>
      </c>
      <c r="AG393" s="448">
        <v>2</v>
      </c>
      <c r="AH393" s="448">
        <v>0</v>
      </c>
      <c r="AI393" s="448">
        <v>0</v>
      </c>
      <c r="AJ393" s="448">
        <v>0</v>
      </c>
      <c r="AK393" s="508">
        <v>0</v>
      </c>
    </row>
    <row r="394" spans="1:37" s="239" customFormat="1" ht="93" x14ac:dyDescent="0.25">
      <c r="A394" s="448">
        <v>334</v>
      </c>
      <c r="B394" s="446" t="s">
        <v>3626</v>
      </c>
      <c r="C394" s="458" t="s">
        <v>3738</v>
      </c>
      <c r="D394" s="448"/>
      <c r="E394" s="448">
        <v>5</v>
      </c>
      <c r="F394" s="448">
        <v>1</v>
      </c>
      <c r="G394" s="448">
        <v>0</v>
      </c>
      <c r="H394" s="448">
        <v>0</v>
      </c>
      <c r="I394" s="448">
        <v>1</v>
      </c>
      <c r="J394" s="448">
        <v>1</v>
      </c>
      <c r="K394" s="448">
        <v>0</v>
      </c>
      <c r="L394" s="448">
        <v>1</v>
      </c>
      <c r="M394" s="448">
        <v>2</v>
      </c>
      <c r="N394" s="448">
        <v>1</v>
      </c>
      <c r="O394" s="448">
        <v>0</v>
      </c>
      <c r="P394" s="448">
        <v>5</v>
      </c>
      <c r="Q394" s="448">
        <v>0</v>
      </c>
      <c r="R394" s="448">
        <v>0</v>
      </c>
      <c r="S394" s="448">
        <v>1</v>
      </c>
      <c r="T394" s="448">
        <v>4</v>
      </c>
      <c r="U394" s="448">
        <v>0</v>
      </c>
      <c r="V394" s="448">
        <v>0</v>
      </c>
      <c r="W394" s="448">
        <v>0</v>
      </c>
      <c r="X394" s="448">
        <v>0</v>
      </c>
      <c r="Y394" s="448">
        <v>0</v>
      </c>
      <c r="Z394" s="448">
        <v>1</v>
      </c>
      <c r="AA394" s="448">
        <v>0</v>
      </c>
      <c r="AB394" s="448">
        <v>2</v>
      </c>
      <c r="AC394" s="448">
        <v>10</v>
      </c>
      <c r="AD394" s="448">
        <v>30</v>
      </c>
      <c r="AE394" s="448">
        <v>20</v>
      </c>
      <c r="AF394" s="448">
        <v>2</v>
      </c>
      <c r="AG394" s="448">
        <v>2</v>
      </c>
      <c r="AH394" s="448">
        <v>0</v>
      </c>
      <c r="AI394" s="448">
        <v>0</v>
      </c>
      <c r="AJ394" s="448">
        <v>0</v>
      </c>
      <c r="AK394" s="508">
        <v>0</v>
      </c>
    </row>
    <row r="395" spans="1:37" s="239" customFormat="1" ht="93" x14ac:dyDescent="0.25">
      <c r="A395" s="448">
        <v>335</v>
      </c>
      <c r="B395" s="446" t="s">
        <v>4177</v>
      </c>
      <c r="C395" s="458" t="s">
        <v>3739</v>
      </c>
      <c r="D395" s="448"/>
      <c r="E395" s="448">
        <v>5</v>
      </c>
      <c r="F395" s="448">
        <v>1</v>
      </c>
      <c r="G395" s="448">
        <v>0</v>
      </c>
      <c r="H395" s="448">
        <v>0</v>
      </c>
      <c r="I395" s="448">
        <v>1</v>
      </c>
      <c r="J395" s="448">
        <v>1</v>
      </c>
      <c r="K395" s="448">
        <v>0</v>
      </c>
      <c r="L395" s="448">
        <v>1</v>
      </c>
      <c r="M395" s="448">
        <v>2</v>
      </c>
      <c r="N395" s="448">
        <v>1</v>
      </c>
      <c r="O395" s="448">
        <v>0</v>
      </c>
      <c r="P395" s="448">
        <v>5</v>
      </c>
      <c r="Q395" s="448">
        <v>0</v>
      </c>
      <c r="R395" s="448">
        <v>0</v>
      </c>
      <c r="S395" s="448">
        <v>1</v>
      </c>
      <c r="T395" s="448">
        <v>2</v>
      </c>
      <c r="U395" s="448">
        <v>0</v>
      </c>
      <c r="V395" s="448">
        <v>0</v>
      </c>
      <c r="W395" s="448">
        <v>0</v>
      </c>
      <c r="X395" s="448">
        <v>0</v>
      </c>
      <c r="Y395" s="448">
        <v>0</v>
      </c>
      <c r="Z395" s="448">
        <v>2</v>
      </c>
      <c r="AA395" s="448">
        <v>0</v>
      </c>
      <c r="AB395" s="448">
        <v>1</v>
      </c>
      <c r="AC395" s="448">
        <v>10</v>
      </c>
      <c r="AD395" s="448">
        <v>30</v>
      </c>
      <c r="AE395" s="448">
        <v>20</v>
      </c>
      <c r="AF395" s="448">
        <v>2</v>
      </c>
      <c r="AG395" s="448">
        <v>2</v>
      </c>
      <c r="AH395" s="448">
        <v>0</v>
      </c>
      <c r="AI395" s="448">
        <v>0</v>
      </c>
      <c r="AJ395" s="448">
        <v>0</v>
      </c>
      <c r="AK395" s="508">
        <v>0</v>
      </c>
    </row>
    <row r="396" spans="1:37" s="239" customFormat="1" ht="69.75" x14ac:dyDescent="0.25">
      <c r="A396" s="448">
        <v>336</v>
      </c>
      <c r="B396" s="446" t="s">
        <v>4178</v>
      </c>
      <c r="C396" s="458" t="s">
        <v>3740</v>
      </c>
      <c r="D396" s="448"/>
      <c r="E396" s="448">
        <v>5</v>
      </c>
      <c r="F396" s="448">
        <v>1</v>
      </c>
      <c r="G396" s="448">
        <v>0</v>
      </c>
      <c r="H396" s="448">
        <v>0</v>
      </c>
      <c r="I396" s="448">
        <v>1</v>
      </c>
      <c r="J396" s="448">
        <v>1</v>
      </c>
      <c r="K396" s="448">
        <v>0</v>
      </c>
      <c r="L396" s="448">
        <v>1</v>
      </c>
      <c r="M396" s="448">
        <v>2</v>
      </c>
      <c r="N396" s="448">
        <v>1</v>
      </c>
      <c r="O396" s="448">
        <v>0</v>
      </c>
      <c r="P396" s="448">
        <v>5</v>
      </c>
      <c r="Q396" s="448">
        <v>0</v>
      </c>
      <c r="R396" s="448">
        <v>0</v>
      </c>
      <c r="S396" s="448">
        <v>1</v>
      </c>
      <c r="T396" s="448">
        <v>2</v>
      </c>
      <c r="U396" s="448">
        <v>0</v>
      </c>
      <c r="V396" s="448">
        <v>0</v>
      </c>
      <c r="W396" s="448">
        <v>0</v>
      </c>
      <c r="X396" s="448">
        <v>0</v>
      </c>
      <c r="Y396" s="448">
        <v>0</v>
      </c>
      <c r="Z396" s="448">
        <v>2</v>
      </c>
      <c r="AA396" s="448">
        <v>0</v>
      </c>
      <c r="AB396" s="448">
        <v>1</v>
      </c>
      <c r="AC396" s="448">
        <v>10</v>
      </c>
      <c r="AD396" s="448">
        <v>30</v>
      </c>
      <c r="AE396" s="448">
        <v>20</v>
      </c>
      <c r="AF396" s="448">
        <v>2</v>
      </c>
      <c r="AG396" s="448">
        <v>2</v>
      </c>
      <c r="AH396" s="448">
        <v>0</v>
      </c>
      <c r="AI396" s="448">
        <v>0</v>
      </c>
      <c r="AJ396" s="448">
        <v>0</v>
      </c>
      <c r="AK396" s="508">
        <v>0</v>
      </c>
    </row>
    <row r="397" spans="1:37" s="239" customFormat="1" ht="69.75" x14ac:dyDescent="0.25">
      <c r="A397" s="448">
        <v>337</v>
      </c>
      <c r="B397" s="446" t="s">
        <v>4179</v>
      </c>
      <c r="C397" s="458" t="s">
        <v>3741</v>
      </c>
      <c r="D397" s="448"/>
      <c r="E397" s="448">
        <v>6</v>
      </c>
      <c r="F397" s="448">
        <v>1</v>
      </c>
      <c r="G397" s="448">
        <v>0</v>
      </c>
      <c r="H397" s="448">
        <v>0</v>
      </c>
      <c r="I397" s="448">
        <v>1</v>
      </c>
      <c r="J397" s="448">
        <v>1</v>
      </c>
      <c r="K397" s="448">
        <v>0</v>
      </c>
      <c r="L397" s="448">
        <v>1</v>
      </c>
      <c r="M397" s="448">
        <v>1</v>
      </c>
      <c r="N397" s="448">
        <v>1</v>
      </c>
      <c r="O397" s="448">
        <v>0</v>
      </c>
      <c r="P397" s="448">
        <v>5</v>
      </c>
      <c r="Q397" s="448">
        <v>0</v>
      </c>
      <c r="R397" s="448">
        <v>0</v>
      </c>
      <c r="S397" s="448">
        <v>0</v>
      </c>
      <c r="T397" s="448">
        <v>2</v>
      </c>
      <c r="U397" s="448">
        <v>0</v>
      </c>
      <c r="V397" s="448">
        <v>0</v>
      </c>
      <c r="W397" s="448">
        <v>0</v>
      </c>
      <c r="X397" s="448">
        <v>0</v>
      </c>
      <c r="Y397" s="448">
        <v>0</v>
      </c>
      <c r="Z397" s="448">
        <v>2</v>
      </c>
      <c r="AA397" s="448">
        <v>0</v>
      </c>
      <c r="AB397" s="448">
        <v>2</v>
      </c>
      <c r="AC397" s="448">
        <v>10</v>
      </c>
      <c r="AD397" s="448">
        <v>30</v>
      </c>
      <c r="AE397" s="448">
        <v>20</v>
      </c>
      <c r="AF397" s="448">
        <v>2</v>
      </c>
      <c r="AG397" s="448">
        <v>2</v>
      </c>
      <c r="AH397" s="448">
        <v>0</v>
      </c>
      <c r="AI397" s="448">
        <v>0</v>
      </c>
      <c r="AJ397" s="448">
        <v>0</v>
      </c>
      <c r="AK397" s="508">
        <v>0</v>
      </c>
    </row>
    <row r="398" spans="1:37" s="239" customFormat="1" ht="69.75" x14ac:dyDescent="0.25">
      <c r="A398" s="448">
        <v>338</v>
      </c>
      <c r="B398" s="446" t="s">
        <v>4180</v>
      </c>
      <c r="C398" s="458" t="s">
        <v>3742</v>
      </c>
      <c r="D398" s="448"/>
      <c r="E398" s="448">
        <v>8</v>
      </c>
      <c r="F398" s="448">
        <v>1</v>
      </c>
      <c r="G398" s="448">
        <v>1</v>
      </c>
      <c r="H398" s="448">
        <v>0</v>
      </c>
      <c r="I398" s="448">
        <v>2</v>
      </c>
      <c r="J398" s="448">
        <v>1</v>
      </c>
      <c r="K398" s="448">
        <v>0</v>
      </c>
      <c r="L398" s="448">
        <v>1</v>
      </c>
      <c r="M398" s="448">
        <v>2</v>
      </c>
      <c r="N398" s="448">
        <v>1</v>
      </c>
      <c r="O398" s="448">
        <v>0</v>
      </c>
      <c r="P398" s="448">
        <v>5</v>
      </c>
      <c r="Q398" s="448">
        <v>0</v>
      </c>
      <c r="R398" s="448">
        <v>0</v>
      </c>
      <c r="S398" s="448">
        <v>1</v>
      </c>
      <c r="T398" s="448">
        <v>2</v>
      </c>
      <c r="U398" s="448">
        <v>0</v>
      </c>
      <c r="V398" s="448">
        <v>0</v>
      </c>
      <c r="W398" s="448">
        <v>0</v>
      </c>
      <c r="X398" s="448">
        <v>0</v>
      </c>
      <c r="Y398" s="448">
        <v>0</v>
      </c>
      <c r="Z398" s="448">
        <v>2</v>
      </c>
      <c r="AA398" s="448">
        <v>0</v>
      </c>
      <c r="AB398" s="448">
        <v>1</v>
      </c>
      <c r="AC398" s="448">
        <v>10</v>
      </c>
      <c r="AD398" s="448">
        <v>30</v>
      </c>
      <c r="AE398" s="448">
        <v>20</v>
      </c>
      <c r="AF398" s="448">
        <v>2</v>
      </c>
      <c r="AG398" s="448">
        <v>2</v>
      </c>
      <c r="AH398" s="448">
        <v>0</v>
      </c>
      <c r="AI398" s="448">
        <v>0</v>
      </c>
      <c r="AJ398" s="448">
        <v>0</v>
      </c>
      <c r="AK398" s="508">
        <v>0</v>
      </c>
    </row>
    <row r="399" spans="1:37" s="239" customFormat="1" ht="69.75" x14ac:dyDescent="0.25">
      <c r="A399" s="448">
        <v>339</v>
      </c>
      <c r="B399" s="446" t="s">
        <v>4181</v>
      </c>
      <c r="C399" s="458" t="s">
        <v>3743</v>
      </c>
      <c r="D399" s="448"/>
      <c r="E399" s="448">
        <v>8</v>
      </c>
      <c r="F399" s="448">
        <v>1</v>
      </c>
      <c r="G399" s="448">
        <v>1</v>
      </c>
      <c r="H399" s="448">
        <v>0</v>
      </c>
      <c r="I399" s="448">
        <v>1</v>
      </c>
      <c r="J399" s="448">
        <v>1</v>
      </c>
      <c r="K399" s="448">
        <v>0</v>
      </c>
      <c r="L399" s="448">
        <v>1</v>
      </c>
      <c r="M399" s="448">
        <v>2</v>
      </c>
      <c r="N399" s="448">
        <v>1</v>
      </c>
      <c r="O399" s="448">
        <v>0</v>
      </c>
      <c r="P399" s="448">
        <v>5</v>
      </c>
      <c r="Q399" s="448">
        <v>0</v>
      </c>
      <c r="R399" s="448">
        <v>0</v>
      </c>
      <c r="S399" s="448">
        <v>1</v>
      </c>
      <c r="T399" s="448">
        <v>1</v>
      </c>
      <c r="U399" s="448">
        <v>0</v>
      </c>
      <c r="V399" s="448">
        <v>0</v>
      </c>
      <c r="W399" s="448">
        <v>0</v>
      </c>
      <c r="X399" s="448">
        <v>0</v>
      </c>
      <c r="Y399" s="448">
        <v>0</v>
      </c>
      <c r="Z399" s="448">
        <v>2</v>
      </c>
      <c r="AA399" s="448">
        <v>0</v>
      </c>
      <c r="AB399" s="448">
        <v>2</v>
      </c>
      <c r="AC399" s="448">
        <v>10</v>
      </c>
      <c r="AD399" s="448">
        <v>30</v>
      </c>
      <c r="AE399" s="448">
        <v>20</v>
      </c>
      <c r="AF399" s="448">
        <v>0</v>
      </c>
      <c r="AG399" s="448">
        <v>0</v>
      </c>
      <c r="AH399" s="448">
        <v>0</v>
      </c>
      <c r="AI399" s="448">
        <v>0</v>
      </c>
      <c r="AJ399" s="448">
        <v>0</v>
      </c>
      <c r="AK399" s="508">
        <v>0</v>
      </c>
    </row>
    <row r="400" spans="1:37" s="239" customFormat="1" ht="93" x14ac:dyDescent="0.25">
      <c r="A400" s="448">
        <v>340</v>
      </c>
      <c r="B400" s="446" t="s">
        <v>3758</v>
      </c>
      <c r="C400" s="458" t="s">
        <v>3744</v>
      </c>
      <c r="D400" s="448"/>
      <c r="E400" s="448">
        <v>5</v>
      </c>
      <c r="F400" s="448">
        <v>1</v>
      </c>
      <c r="G400" s="448">
        <v>1</v>
      </c>
      <c r="H400" s="448">
        <v>0</v>
      </c>
      <c r="I400" s="448">
        <v>2</v>
      </c>
      <c r="J400" s="448">
        <v>1</v>
      </c>
      <c r="K400" s="448">
        <v>0</v>
      </c>
      <c r="L400" s="448">
        <v>1</v>
      </c>
      <c r="M400" s="448">
        <v>2</v>
      </c>
      <c r="N400" s="448">
        <v>1</v>
      </c>
      <c r="O400" s="448">
        <v>0</v>
      </c>
      <c r="P400" s="448">
        <v>5</v>
      </c>
      <c r="Q400" s="448">
        <v>0</v>
      </c>
      <c r="R400" s="448">
        <v>0</v>
      </c>
      <c r="S400" s="448">
        <v>1</v>
      </c>
      <c r="T400" s="448">
        <v>2</v>
      </c>
      <c r="U400" s="448">
        <v>0</v>
      </c>
      <c r="V400" s="448">
        <v>0</v>
      </c>
      <c r="W400" s="448">
        <v>0</v>
      </c>
      <c r="X400" s="448">
        <v>0</v>
      </c>
      <c r="Y400" s="448">
        <v>0</v>
      </c>
      <c r="Z400" s="448">
        <v>2</v>
      </c>
      <c r="AA400" s="448">
        <v>0</v>
      </c>
      <c r="AB400" s="448">
        <v>1</v>
      </c>
      <c r="AC400" s="448">
        <v>10</v>
      </c>
      <c r="AD400" s="448">
        <v>30</v>
      </c>
      <c r="AE400" s="448">
        <v>20</v>
      </c>
      <c r="AF400" s="448">
        <v>2</v>
      </c>
      <c r="AG400" s="448">
        <v>2</v>
      </c>
      <c r="AH400" s="448">
        <v>0</v>
      </c>
      <c r="AI400" s="448">
        <v>0</v>
      </c>
      <c r="AJ400" s="448">
        <v>0</v>
      </c>
      <c r="AK400" s="508">
        <v>0</v>
      </c>
    </row>
    <row r="401" spans="1:37" s="239" customFormat="1" ht="23.25" x14ac:dyDescent="0.25">
      <c r="A401" s="448">
        <v>341</v>
      </c>
      <c r="B401" s="446"/>
      <c r="C401" s="458"/>
      <c r="D401" s="448"/>
      <c r="E401" s="448"/>
      <c r="F401" s="448"/>
      <c r="G401" s="448"/>
      <c r="H401" s="448"/>
      <c r="I401" s="448"/>
      <c r="J401" s="448"/>
      <c r="K401" s="448"/>
      <c r="L401" s="448"/>
      <c r="M401" s="448"/>
      <c r="N401" s="448"/>
      <c r="O401" s="448"/>
      <c r="P401" s="448"/>
      <c r="Q401" s="448"/>
      <c r="R401" s="448"/>
      <c r="S401" s="448"/>
      <c r="T401" s="448"/>
      <c r="U401" s="448"/>
      <c r="V401" s="448"/>
      <c r="W401" s="448"/>
      <c r="X401" s="448"/>
      <c r="Y401" s="448"/>
      <c r="Z401" s="448"/>
      <c r="AA401" s="448"/>
      <c r="AB401" s="448"/>
      <c r="AC401" s="448"/>
      <c r="AD401" s="448"/>
      <c r="AE401" s="448"/>
      <c r="AF401" s="448"/>
      <c r="AG401" s="448"/>
      <c r="AH401" s="448"/>
      <c r="AI401" s="448"/>
      <c r="AJ401" s="448"/>
      <c r="AK401" s="508"/>
    </row>
    <row r="402" spans="1:37" s="239" customFormat="1" ht="23.25" x14ac:dyDescent="0.25">
      <c r="A402" s="448">
        <v>342</v>
      </c>
      <c r="B402" s="446"/>
      <c r="C402" s="458"/>
      <c r="D402" s="448"/>
      <c r="E402" s="448"/>
      <c r="F402" s="448"/>
      <c r="G402" s="448"/>
      <c r="H402" s="448"/>
      <c r="I402" s="448"/>
      <c r="J402" s="448"/>
      <c r="K402" s="448"/>
      <c r="L402" s="448"/>
      <c r="M402" s="448"/>
      <c r="N402" s="448"/>
      <c r="O402" s="448"/>
      <c r="P402" s="448"/>
      <c r="Q402" s="448"/>
      <c r="R402" s="448"/>
      <c r="S402" s="448"/>
      <c r="T402" s="448"/>
      <c r="U402" s="448"/>
      <c r="V402" s="448"/>
      <c r="W402" s="448"/>
      <c r="X402" s="448"/>
      <c r="Y402" s="448"/>
      <c r="Z402" s="448"/>
      <c r="AA402" s="448"/>
      <c r="AB402" s="448"/>
      <c r="AC402" s="448"/>
      <c r="AD402" s="448"/>
      <c r="AE402" s="448"/>
      <c r="AF402" s="448"/>
      <c r="AG402" s="448"/>
      <c r="AH402" s="448"/>
      <c r="AI402" s="448"/>
      <c r="AJ402" s="448"/>
      <c r="AK402" s="508"/>
    </row>
    <row r="403" spans="1:37" s="239" customFormat="1" ht="69.75" x14ac:dyDescent="0.25">
      <c r="A403" s="448">
        <v>343</v>
      </c>
      <c r="B403" s="446" t="s">
        <v>4182</v>
      </c>
      <c r="C403" s="458" t="s">
        <v>3745</v>
      </c>
      <c r="D403" s="448"/>
      <c r="E403" s="448">
        <v>6</v>
      </c>
      <c r="F403" s="448">
        <v>1</v>
      </c>
      <c r="G403" s="448">
        <v>0</v>
      </c>
      <c r="H403" s="448">
        <v>0</v>
      </c>
      <c r="I403" s="448">
        <v>1</v>
      </c>
      <c r="J403" s="448">
        <v>1</v>
      </c>
      <c r="K403" s="448">
        <v>0</v>
      </c>
      <c r="L403" s="448">
        <v>1</v>
      </c>
      <c r="M403" s="448">
        <v>2</v>
      </c>
      <c r="N403" s="448">
        <v>1</v>
      </c>
      <c r="O403" s="448">
        <v>0</v>
      </c>
      <c r="P403" s="448">
        <v>5</v>
      </c>
      <c r="Q403" s="448">
        <v>0</v>
      </c>
      <c r="R403" s="448">
        <v>0</v>
      </c>
      <c r="S403" s="448">
        <v>1</v>
      </c>
      <c r="T403" s="448">
        <v>1</v>
      </c>
      <c r="U403" s="448">
        <v>0</v>
      </c>
      <c r="V403" s="448">
        <v>0</v>
      </c>
      <c r="W403" s="448">
        <v>0</v>
      </c>
      <c r="X403" s="448">
        <v>0</v>
      </c>
      <c r="Y403" s="448">
        <v>0</v>
      </c>
      <c r="Z403" s="448">
        <v>2</v>
      </c>
      <c r="AA403" s="448">
        <v>0</v>
      </c>
      <c r="AB403" s="448">
        <v>1</v>
      </c>
      <c r="AC403" s="448">
        <v>10</v>
      </c>
      <c r="AD403" s="448">
        <v>30</v>
      </c>
      <c r="AE403" s="448">
        <v>20</v>
      </c>
      <c r="AF403" s="448">
        <v>2</v>
      </c>
      <c r="AG403" s="448">
        <v>2</v>
      </c>
      <c r="AH403" s="448">
        <v>0</v>
      </c>
      <c r="AI403" s="448">
        <v>0</v>
      </c>
      <c r="AJ403" s="448">
        <v>0</v>
      </c>
      <c r="AK403" s="508"/>
    </row>
    <row r="404" spans="1:37" s="239" customFormat="1" ht="69.75" x14ac:dyDescent="0.25">
      <c r="A404" s="448">
        <v>344</v>
      </c>
      <c r="B404" s="446" t="s">
        <v>4183</v>
      </c>
      <c r="C404" s="458" t="s">
        <v>3746</v>
      </c>
      <c r="D404" s="448"/>
      <c r="E404" s="448">
        <v>5</v>
      </c>
      <c r="F404" s="448">
        <v>1</v>
      </c>
      <c r="G404" s="448">
        <v>1</v>
      </c>
      <c r="H404" s="448">
        <v>0</v>
      </c>
      <c r="I404" s="448">
        <v>2</v>
      </c>
      <c r="J404" s="448">
        <v>1</v>
      </c>
      <c r="K404" s="448">
        <v>0</v>
      </c>
      <c r="L404" s="448">
        <v>1</v>
      </c>
      <c r="M404" s="448">
        <v>2</v>
      </c>
      <c r="N404" s="448">
        <v>1</v>
      </c>
      <c r="O404" s="448">
        <v>0</v>
      </c>
      <c r="P404" s="448">
        <v>5</v>
      </c>
      <c r="Q404" s="448">
        <v>0</v>
      </c>
      <c r="R404" s="448">
        <v>0</v>
      </c>
      <c r="S404" s="448">
        <v>1</v>
      </c>
      <c r="T404" s="448">
        <v>2</v>
      </c>
      <c r="U404" s="448">
        <v>0</v>
      </c>
      <c r="V404" s="448">
        <v>0</v>
      </c>
      <c r="W404" s="448">
        <v>0</v>
      </c>
      <c r="X404" s="448">
        <v>0</v>
      </c>
      <c r="Y404" s="448">
        <v>0</v>
      </c>
      <c r="Z404" s="448">
        <v>2</v>
      </c>
      <c r="AA404" s="448">
        <v>0</v>
      </c>
      <c r="AB404" s="448">
        <v>1</v>
      </c>
      <c r="AC404" s="448">
        <v>10</v>
      </c>
      <c r="AD404" s="448">
        <v>30</v>
      </c>
      <c r="AE404" s="448">
        <v>20</v>
      </c>
      <c r="AF404" s="448">
        <v>2</v>
      </c>
      <c r="AG404" s="448">
        <v>2</v>
      </c>
      <c r="AH404" s="448">
        <v>0</v>
      </c>
      <c r="AI404" s="448">
        <v>0</v>
      </c>
      <c r="AJ404" s="448">
        <v>0</v>
      </c>
      <c r="AK404" s="508"/>
    </row>
    <row r="405" spans="1:37" s="239" customFormat="1" ht="69.75" x14ac:dyDescent="0.25">
      <c r="A405" s="448">
        <v>345</v>
      </c>
      <c r="B405" s="446" t="s">
        <v>4184</v>
      </c>
      <c r="C405" s="458" t="s">
        <v>3747</v>
      </c>
      <c r="D405" s="448"/>
      <c r="E405" s="448">
        <v>5</v>
      </c>
      <c r="F405" s="448">
        <v>1</v>
      </c>
      <c r="G405" s="448">
        <v>1</v>
      </c>
      <c r="H405" s="448">
        <v>0</v>
      </c>
      <c r="I405" s="448">
        <v>2</v>
      </c>
      <c r="J405" s="448">
        <v>2</v>
      </c>
      <c r="K405" s="448">
        <v>0</v>
      </c>
      <c r="L405" s="448">
        <v>1</v>
      </c>
      <c r="M405" s="448">
        <v>2</v>
      </c>
      <c r="N405" s="448">
        <v>1</v>
      </c>
      <c r="O405" s="448">
        <v>0</v>
      </c>
      <c r="P405" s="448">
        <v>1</v>
      </c>
      <c r="Q405" s="448">
        <v>0</v>
      </c>
      <c r="R405" s="448">
        <v>0</v>
      </c>
      <c r="S405" s="448">
        <v>1</v>
      </c>
      <c r="T405" s="448">
        <v>2</v>
      </c>
      <c r="U405" s="448">
        <v>0</v>
      </c>
      <c r="V405" s="448">
        <v>0</v>
      </c>
      <c r="W405" s="448">
        <v>0</v>
      </c>
      <c r="X405" s="448">
        <v>0</v>
      </c>
      <c r="Y405" s="448">
        <v>0</v>
      </c>
      <c r="Z405" s="448">
        <v>2</v>
      </c>
      <c r="AA405" s="448">
        <v>0</v>
      </c>
      <c r="AB405" s="448">
        <v>1</v>
      </c>
      <c r="AC405" s="448">
        <v>5</v>
      </c>
      <c r="AD405" s="448">
        <v>5</v>
      </c>
      <c r="AE405" s="448">
        <v>1</v>
      </c>
      <c r="AF405" s="448">
        <v>2</v>
      </c>
      <c r="AG405" s="448">
        <v>2</v>
      </c>
      <c r="AH405" s="448">
        <v>0</v>
      </c>
      <c r="AI405" s="448">
        <v>0</v>
      </c>
      <c r="AJ405" s="448">
        <v>0</v>
      </c>
      <c r="AK405" s="508"/>
    </row>
    <row r="406" spans="1:37" s="239" customFormat="1" ht="162.75" x14ac:dyDescent="0.25">
      <c r="A406" s="448">
        <v>346</v>
      </c>
      <c r="B406" s="446" t="s">
        <v>4526</v>
      </c>
      <c r="C406" s="458" t="s">
        <v>4185</v>
      </c>
      <c r="D406" s="448"/>
      <c r="E406" s="448">
        <v>5</v>
      </c>
      <c r="F406" s="448">
        <v>1</v>
      </c>
      <c r="G406" s="448">
        <v>0</v>
      </c>
      <c r="H406" s="448">
        <v>0</v>
      </c>
      <c r="I406" s="448">
        <v>1</v>
      </c>
      <c r="J406" s="448">
        <v>1</v>
      </c>
      <c r="K406" s="448">
        <v>0</v>
      </c>
      <c r="L406" s="448">
        <v>1</v>
      </c>
      <c r="M406" s="448">
        <v>2</v>
      </c>
      <c r="N406" s="448">
        <v>1</v>
      </c>
      <c r="O406" s="448">
        <v>0</v>
      </c>
      <c r="P406" s="448">
        <v>1</v>
      </c>
      <c r="Q406" s="448">
        <v>0</v>
      </c>
      <c r="R406" s="448">
        <v>0</v>
      </c>
      <c r="S406" s="448">
        <v>0</v>
      </c>
      <c r="T406" s="448">
        <v>2</v>
      </c>
      <c r="U406" s="448">
        <v>0</v>
      </c>
      <c r="V406" s="448">
        <v>0</v>
      </c>
      <c r="W406" s="448">
        <v>0</v>
      </c>
      <c r="X406" s="448">
        <v>0</v>
      </c>
      <c r="Y406" s="448">
        <v>0</v>
      </c>
      <c r="Z406" s="448">
        <v>1</v>
      </c>
      <c r="AA406" s="448">
        <v>0</v>
      </c>
      <c r="AB406" s="448">
        <v>1</v>
      </c>
      <c r="AC406" s="448">
        <v>10</v>
      </c>
      <c r="AD406" s="448">
        <v>5</v>
      </c>
      <c r="AE406" s="448">
        <v>1</v>
      </c>
      <c r="AF406" s="448">
        <v>2</v>
      </c>
      <c r="AG406" s="448">
        <v>2</v>
      </c>
      <c r="AH406" s="448">
        <v>0</v>
      </c>
      <c r="AI406" s="448">
        <v>0</v>
      </c>
      <c r="AJ406" s="448">
        <v>0</v>
      </c>
      <c r="AK406" s="508"/>
    </row>
    <row r="407" spans="1:37" s="92" customFormat="1" ht="22.5" x14ac:dyDescent="0.25">
      <c r="A407" s="918"/>
      <c r="B407" s="918"/>
      <c r="C407" s="457" t="s">
        <v>97</v>
      </c>
      <c r="D407" s="456"/>
      <c r="E407" s="456">
        <f>SUM(E385:E406)</f>
        <v>122</v>
      </c>
      <c r="F407" s="456">
        <f t="shared" ref="F407:AK407" si="36">SUM(F385:F406)</f>
        <v>20</v>
      </c>
      <c r="G407" s="456">
        <f t="shared" si="36"/>
        <v>5</v>
      </c>
      <c r="H407" s="456">
        <f t="shared" si="36"/>
        <v>0</v>
      </c>
      <c r="I407" s="456">
        <f t="shared" si="36"/>
        <v>24</v>
      </c>
      <c r="J407" s="456">
        <f t="shared" si="36"/>
        <v>22</v>
      </c>
      <c r="K407" s="456">
        <f t="shared" si="36"/>
        <v>0</v>
      </c>
      <c r="L407" s="456">
        <f t="shared" si="36"/>
        <v>20</v>
      </c>
      <c r="M407" s="456">
        <f t="shared" si="36"/>
        <v>39</v>
      </c>
      <c r="N407" s="456">
        <f t="shared" si="36"/>
        <v>20</v>
      </c>
      <c r="O407" s="456">
        <f t="shared" si="36"/>
        <v>0</v>
      </c>
      <c r="P407" s="456">
        <f t="shared" si="36"/>
        <v>76</v>
      </c>
      <c r="Q407" s="456">
        <f t="shared" si="36"/>
        <v>0</v>
      </c>
      <c r="R407" s="456">
        <f t="shared" si="36"/>
        <v>0</v>
      </c>
      <c r="S407" s="456">
        <f t="shared" si="36"/>
        <v>18</v>
      </c>
      <c r="T407" s="456">
        <f t="shared" si="36"/>
        <v>36</v>
      </c>
      <c r="U407" s="456">
        <f t="shared" si="36"/>
        <v>0</v>
      </c>
      <c r="V407" s="456">
        <f t="shared" si="36"/>
        <v>0</v>
      </c>
      <c r="W407" s="456">
        <f t="shared" si="36"/>
        <v>0</v>
      </c>
      <c r="X407" s="456">
        <f t="shared" si="36"/>
        <v>0</v>
      </c>
      <c r="Y407" s="456">
        <f t="shared" si="36"/>
        <v>0</v>
      </c>
      <c r="Z407" s="456">
        <f t="shared" si="36"/>
        <v>32</v>
      </c>
      <c r="AA407" s="456">
        <f t="shared" si="36"/>
        <v>0</v>
      </c>
      <c r="AB407" s="456">
        <f t="shared" si="36"/>
        <v>21</v>
      </c>
      <c r="AC407" s="456">
        <f t="shared" si="36"/>
        <v>182</v>
      </c>
      <c r="AD407" s="456">
        <f t="shared" si="36"/>
        <v>445</v>
      </c>
      <c r="AE407" s="456">
        <f t="shared" si="36"/>
        <v>290</v>
      </c>
      <c r="AF407" s="456">
        <f t="shared" si="36"/>
        <v>37</v>
      </c>
      <c r="AG407" s="456">
        <f t="shared" si="36"/>
        <v>37</v>
      </c>
      <c r="AH407" s="456">
        <f t="shared" si="36"/>
        <v>0</v>
      </c>
      <c r="AI407" s="456">
        <f t="shared" si="36"/>
        <v>0</v>
      </c>
      <c r="AJ407" s="456">
        <f t="shared" si="36"/>
        <v>0</v>
      </c>
      <c r="AK407" s="507">
        <f t="shared" si="36"/>
        <v>0</v>
      </c>
    </row>
    <row r="408" spans="1:37" s="239" customFormat="1" ht="23.25" x14ac:dyDescent="0.25">
      <c r="A408" s="919"/>
      <c r="B408" s="919"/>
      <c r="C408" s="458" t="s">
        <v>3978</v>
      </c>
      <c r="D408" s="448">
        <v>0</v>
      </c>
      <c r="E408" s="448">
        <v>0</v>
      </c>
      <c r="F408" s="448">
        <v>0</v>
      </c>
      <c r="G408" s="448">
        <v>0</v>
      </c>
      <c r="H408" s="448">
        <v>0</v>
      </c>
      <c r="I408" s="448">
        <v>0</v>
      </c>
      <c r="J408" s="448">
        <v>0</v>
      </c>
      <c r="K408" s="448">
        <v>0</v>
      </c>
      <c r="L408" s="448">
        <v>0</v>
      </c>
      <c r="M408" s="448">
        <v>0</v>
      </c>
      <c r="N408" s="448">
        <v>0</v>
      </c>
      <c r="O408" s="448">
        <v>0</v>
      </c>
      <c r="P408" s="448">
        <v>0</v>
      </c>
      <c r="Q408" s="448">
        <v>0</v>
      </c>
      <c r="R408" s="448">
        <v>0</v>
      </c>
      <c r="S408" s="448">
        <v>0</v>
      </c>
      <c r="T408" s="448">
        <v>0</v>
      </c>
      <c r="U408" s="448">
        <v>0</v>
      </c>
      <c r="V408" s="448">
        <v>0</v>
      </c>
      <c r="W408" s="448">
        <v>0</v>
      </c>
      <c r="X408" s="448">
        <v>0</v>
      </c>
      <c r="Y408" s="448">
        <v>0</v>
      </c>
      <c r="Z408" s="448">
        <v>0</v>
      </c>
      <c r="AA408" s="448">
        <v>0</v>
      </c>
      <c r="AB408" s="448">
        <v>0</v>
      </c>
      <c r="AC408" s="448">
        <v>0</v>
      </c>
      <c r="AD408" s="448">
        <v>0</v>
      </c>
      <c r="AE408" s="448">
        <v>0</v>
      </c>
      <c r="AF408" s="448">
        <v>0</v>
      </c>
      <c r="AG408" s="448">
        <v>0</v>
      </c>
      <c r="AH408" s="448">
        <v>0</v>
      </c>
      <c r="AI408" s="448">
        <v>0</v>
      </c>
      <c r="AJ408" s="448">
        <v>0</v>
      </c>
      <c r="AK408" s="508">
        <v>0</v>
      </c>
    </row>
    <row r="409" spans="1:37" s="92" customFormat="1" ht="22.5" x14ac:dyDescent="0.25">
      <c r="A409" s="920"/>
      <c r="B409" s="920"/>
      <c r="C409" s="457" t="s">
        <v>542</v>
      </c>
      <c r="D409" s="456">
        <f>D408+D407</f>
        <v>0</v>
      </c>
      <c r="E409" s="456">
        <f t="shared" ref="E409:AK409" si="37">E408+E407</f>
        <v>122</v>
      </c>
      <c r="F409" s="456">
        <f t="shared" si="37"/>
        <v>20</v>
      </c>
      <c r="G409" s="456">
        <f t="shared" si="37"/>
        <v>5</v>
      </c>
      <c r="H409" s="456">
        <f t="shared" si="37"/>
        <v>0</v>
      </c>
      <c r="I409" s="456">
        <f t="shared" si="37"/>
        <v>24</v>
      </c>
      <c r="J409" s="456">
        <f t="shared" si="37"/>
        <v>22</v>
      </c>
      <c r="K409" s="456">
        <f t="shared" si="37"/>
        <v>0</v>
      </c>
      <c r="L409" s="456">
        <f t="shared" si="37"/>
        <v>20</v>
      </c>
      <c r="M409" s="456">
        <f t="shared" si="37"/>
        <v>39</v>
      </c>
      <c r="N409" s="456">
        <f t="shared" si="37"/>
        <v>20</v>
      </c>
      <c r="O409" s="456">
        <f t="shared" si="37"/>
        <v>0</v>
      </c>
      <c r="P409" s="456">
        <f t="shared" si="37"/>
        <v>76</v>
      </c>
      <c r="Q409" s="456">
        <f t="shared" si="37"/>
        <v>0</v>
      </c>
      <c r="R409" s="456">
        <f t="shared" si="37"/>
        <v>0</v>
      </c>
      <c r="S409" s="456">
        <f t="shared" si="37"/>
        <v>18</v>
      </c>
      <c r="T409" s="456">
        <f t="shared" si="37"/>
        <v>36</v>
      </c>
      <c r="U409" s="456">
        <f t="shared" si="37"/>
        <v>0</v>
      </c>
      <c r="V409" s="456">
        <f t="shared" si="37"/>
        <v>0</v>
      </c>
      <c r="W409" s="456">
        <f t="shared" si="37"/>
        <v>0</v>
      </c>
      <c r="X409" s="456">
        <f t="shared" si="37"/>
        <v>0</v>
      </c>
      <c r="Y409" s="456">
        <f t="shared" si="37"/>
        <v>0</v>
      </c>
      <c r="Z409" s="456">
        <f t="shared" si="37"/>
        <v>32</v>
      </c>
      <c r="AA409" s="456">
        <f t="shared" si="37"/>
        <v>0</v>
      </c>
      <c r="AB409" s="456">
        <f t="shared" si="37"/>
        <v>21</v>
      </c>
      <c r="AC409" s="456">
        <f t="shared" si="37"/>
        <v>182</v>
      </c>
      <c r="AD409" s="456">
        <f t="shared" si="37"/>
        <v>445</v>
      </c>
      <c r="AE409" s="456">
        <f t="shared" si="37"/>
        <v>290</v>
      </c>
      <c r="AF409" s="456">
        <f t="shared" si="37"/>
        <v>37</v>
      </c>
      <c r="AG409" s="456">
        <f t="shared" si="37"/>
        <v>37</v>
      </c>
      <c r="AH409" s="456">
        <f t="shared" si="37"/>
        <v>0</v>
      </c>
      <c r="AI409" s="456">
        <f t="shared" si="37"/>
        <v>0</v>
      </c>
      <c r="AJ409" s="456">
        <f t="shared" si="37"/>
        <v>0</v>
      </c>
      <c r="AK409" s="507">
        <f t="shared" si="37"/>
        <v>0</v>
      </c>
    </row>
    <row r="410" spans="1:37" s="90" customFormat="1" ht="46.5" x14ac:dyDescent="0.25">
      <c r="A410" s="448">
        <v>347</v>
      </c>
      <c r="B410" s="446" t="s">
        <v>482</v>
      </c>
      <c r="C410" s="458" t="s">
        <v>4186</v>
      </c>
      <c r="D410" s="448"/>
      <c r="E410" s="448">
        <v>5</v>
      </c>
      <c r="F410" s="448">
        <v>1</v>
      </c>
      <c r="G410" s="448"/>
      <c r="H410" s="448"/>
      <c r="I410" s="448">
        <v>1</v>
      </c>
      <c r="J410" s="448">
        <v>1</v>
      </c>
      <c r="K410" s="448"/>
      <c r="L410" s="448">
        <v>1</v>
      </c>
      <c r="M410" s="448">
        <v>2</v>
      </c>
      <c r="N410" s="448">
        <v>1</v>
      </c>
      <c r="O410" s="448"/>
      <c r="P410" s="448">
        <v>2</v>
      </c>
      <c r="Q410" s="448"/>
      <c r="R410" s="448"/>
      <c r="S410" s="448">
        <v>2</v>
      </c>
      <c r="T410" s="448">
        <v>1</v>
      </c>
      <c r="U410" s="448">
        <v>1</v>
      </c>
      <c r="V410" s="448"/>
      <c r="W410" s="448"/>
      <c r="X410" s="448">
        <v>2</v>
      </c>
      <c r="Y410" s="448"/>
      <c r="Z410" s="448"/>
      <c r="AA410" s="448"/>
      <c r="AB410" s="448">
        <v>1</v>
      </c>
      <c r="AC410" s="448">
        <v>10</v>
      </c>
      <c r="AD410" s="448">
        <v>20</v>
      </c>
      <c r="AE410" s="448">
        <v>15</v>
      </c>
      <c r="AF410" s="448">
        <v>2</v>
      </c>
      <c r="AG410" s="448"/>
      <c r="AH410" s="448"/>
      <c r="AI410" s="448"/>
      <c r="AJ410" s="448"/>
      <c r="AK410" s="508"/>
    </row>
    <row r="411" spans="1:37" s="90" customFormat="1" ht="69.75" x14ac:dyDescent="0.25">
      <c r="A411" s="448">
        <v>348</v>
      </c>
      <c r="B411" s="446" t="s">
        <v>483</v>
      </c>
      <c r="C411" s="458" t="s">
        <v>3916</v>
      </c>
      <c r="D411" s="448"/>
      <c r="E411" s="448">
        <v>5</v>
      </c>
      <c r="F411" s="448">
        <v>1</v>
      </c>
      <c r="G411" s="448"/>
      <c r="H411" s="448"/>
      <c r="I411" s="448">
        <v>1</v>
      </c>
      <c r="J411" s="448">
        <v>1</v>
      </c>
      <c r="K411" s="448"/>
      <c r="L411" s="448">
        <v>1</v>
      </c>
      <c r="M411" s="448">
        <v>2</v>
      </c>
      <c r="N411" s="448">
        <v>1</v>
      </c>
      <c r="O411" s="448"/>
      <c r="P411" s="448">
        <v>1</v>
      </c>
      <c r="Q411" s="448"/>
      <c r="R411" s="448"/>
      <c r="S411" s="448">
        <v>1</v>
      </c>
      <c r="T411" s="448">
        <v>1</v>
      </c>
      <c r="U411" s="448">
        <v>1</v>
      </c>
      <c r="V411" s="448">
        <v>1</v>
      </c>
      <c r="W411" s="448"/>
      <c r="X411" s="448">
        <v>1</v>
      </c>
      <c r="Y411" s="448">
        <v>1</v>
      </c>
      <c r="Z411" s="448">
        <v>1</v>
      </c>
      <c r="AA411" s="448">
        <v>1</v>
      </c>
      <c r="AB411" s="448">
        <v>1</v>
      </c>
      <c r="AC411" s="448">
        <v>10</v>
      </c>
      <c r="AD411" s="448">
        <v>20</v>
      </c>
      <c r="AE411" s="448">
        <v>15</v>
      </c>
      <c r="AF411" s="448">
        <v>2</v>
      </c>
      <c r="AG411" s="448"/>
      <c r="AH411" s="448"/>
      <c r="AI411" s="448"/>
      <c r="AJ411" s="448"/>
      <c r="AK411" s="508"/>
    </row>
    <row r="412" spans="1:37" s="90" customFormat="1" ht="46.5" x14ac:dyDescent="0.25">
      <c r="A412" s="448">
        <v>349</v>
      </c>
      <c r="B412" s="446" t="s">
        <v>2717</v>
      </c>
      <c r="C412" s="458" t="s">
        <v>4187</v>
      </c>
      <c r="D412" s="448"/>
      <c r="E412" s="448">
        <v>5</v>
      </c>
      <c r="F412" s="448">
        <v>1</v>
      </c>
      <c r="G412" s="448"/>
      <c r="H412" s="448"/>
      <c r="I412" s="448">
        <v>1</v>
      </c>
      <c r="J412" s="448">
        <v>1</v>
      </c>
      <c r="K412" s="448"/>
      <c r="L412" s="448">
        <v>1</v>
      </c>
      <c r="M412" s="448">
        <v>2</v>
      </c>
      <c r="N412" s="448">
        <v>1</v>
      </c>
      <c r="O412" s="448"/>
      <c r="P412" s="448">
        <v>2</v>
      </c>
      <c r="Q412" s="448"/>
      <c r="R412" s="448"/>
      <c r="S412" s="448">
        <v>1</v>
      </c>
      <c r="T412" s="448"/>
      <c r="U412" s="448"/>
      <c r="V412" s="448"/>
      <c r="W412" s="448"/>
      <c r="X412" s="448">
        <v>1</v>
      </c>
      <c r="Y412" s="448"/>
      <c r="Z412" s="448">
        <v>1</v>
      </c>
      <c r="AA412" s="448"/>
      <c r="AB412" s="448">
        <v>2</v>
      </c>
      <c r="AC412" s="448">
        <v>5</v>
      </c>
      <c r="AD412" s="448">
        <v>5</v>
      </c>
      <c r="AE412" s="448">
        <v>5</v>
      </c>
      <c r="AF412" s="448">
        <v>2</v>
      </c>
      <c r="AG412" s="448"/>
      <c r="AH412" s="448"/>
      <c r="AI412" s="448"/>
      <c r="AJ412" s="448"/>
      <c r="AK412" s="508"/>
    </row>
    <row r="413" spans="1:37" s="90" customFormat="1" ht="69.75" x14ac:dyDescent="0.25">
      <c r="A413" s="448">
        <v>350</v>
      </c>
      <c r="B413" s="446" t="s">
        <v>2717</v>
      </c>
      <c r="C413" s="458" t="s">
        <v>3917</v>
      </c>
      <c r="D413" s="448"/>
      <c r="E413" s="448">
        <v>5</v>
      </c>
      <c r="F413" s="448">
        <v>1</v>
      </c>
      <c r="G413" s="448"/>
      <c r="H413" s="448"/>
      <c r="I413" s="448">
        <v>1</v>
      </c>
      <c r="J413" s="448"/>
      <c r="K413" s="448"/>
      <c r="L413" s="448">
        <v>1</v>
      </c>
      <c r="M413" s="448">
        <v>2</v>
      </c>
      <c r="N413" s="448"/>
      <c r="O413" s="448"/>
      <c r="P413" s="448">
        <v>5</v>
      </c>
      <c r="Q413" s="448"/>
      <c r="R413" s="448"/>
      <c r="S413" s="448"/>
      <c r="T413" s="448">
        <v>1</v>
      </c>
      <c r="U413" s="448"/>
      <c r="V413" s="448"/>
      <c r="W413" s="448"/>
      <c r="X413" s="448"/>
      <c r="Y413" s="448"/>
      <c r="Z413" s="448">
        <v>1</v>
      </c>
      <c r="AA413" s="448"/>
      <c r="AB413" s="448">
        <v>1</v>
      </c>
      <c r="AC413" s="448">
        <v>5</v>
      </c>
      <c r="AD413" s="448">
        <v>5</v>
      </c>
      <c r="AE413" s="448"/>
      <c r="AF413" s="448">
        <v>2</v>
      </c>
      <c r="AG413" s="448"/>
      <c r="AH413" s="448"/>
      <c r="AI413" s="448"/>
      <c r="AJ413" s="448"/>
      <c r="AK413" s="508"/>
    </row>
    <row r="414" spans="1:37" s="90" customFormat="1" ht="46.5" x14ac:dyDescent="0.25">
      <c r="A414" s="448">
        <v>351</v>
      </c>
      <c r="B414" s="446" t="s">
        <v>1903</v>
      </c>
      <c r="C414" s="458" t="s">
        <v>3918</v>
      </c>
      <c r="D414" s="448"/>
      <c r="E414" s="448">
        <v>5</v>
      </c>
      <c r="F414" s="448">
        <v>1</v>
      </c>
      <c r="G414" s="448"/>
      <c r="H414" s="448"/>
      <c r="I414" s="448">
        <v>1</v>
      </c>
      <c r="J414" s="448">
        <v>1</v>
      </c>
      <c r="K414" s="448"/>
      <c r="L414" s="448">
        <v>1</v>
      </c>
      <c r="M414" s="448">
        <v>2</v>
      </c>
      <c r="N414" s="448">
        <v>1</v>
      </c>
      <c r="O414" s="448"/>
      <c r="P414" s="448">
        <v>3</v>
      </c>
      <c r="Q414" s="448"/>
      <c r="R414" s="448"/>
      <c r="S414" s="448">
        <v>1</v>
      </c>
      <c r="T414" s="448"/>
      <c r="U414" s="448"/>
      <c r="V414" s="448"/>
      <c r="W414" s="448"/>
      <c r="X414" s="448">
        <v>1</v>
      </c>
      <c r="Y414" s="448"/>
      <c r="Z414" s="448">
        <v>1</v>
      </c>
      <c r="AA414" s="448"/>
      <c r="AB414" s="448">
        <v>2</v>
      </c>
      <c r="AC414" s="448">
        <v>5</v>
      </c>
      <c r="AD414" s="448">
        <v>10</v>
      </c>
      <c r="AE414" s="448">
        <v>5</v>
      </c>
      <c r="AF414" s="448">
        <v>2</v>
      </c>
      <c r="AG414" s="448"/>
      <c r="AH414" s="448"/>
      <c r="AI414" s="448"/>
      <c r="AJ414" s="448"/>
      <c r="AK414" s="508"/>
    </row>
    <row r="415" spans="1:37" s="90" customFormat="1" ht="69.75" x14ac:dyDescent="0.25">
      <c r="A415" s="448">
        <v>352</v>
      </c>
      <c r="B415" s="446" t="s">
        <v>2718</v>
      </c>
      <c r="C415" s="458" t="s">
        <v>3919</v>
      </c>
      <c r="D415" s="448"/>
      <c r="E415" s="448">
        <v>7</v>
      </c>
      <c r="F415" s="448">
        <v>1</v>
      </c>
      <c r="G415" s="448"/>
      <c r="H415" s="448"/>
      <c r="I415" s="448">
        <v>1</v>
      </c>
      <c r="J415" s="448">
        <v>1</v>
      </c>
      <c r="K415" s="448"/>
      <c r="L415" s="448">
        <v>1</v>
      </c>
      <c r="M415" s="448">
        <v>2</v>
      </c>
      <c r="N415" s="448">
        <v>1</v>
      </c>
      <c r="O415" s="448"/>
      <c r="P415" s="448">
        <v>1</v>
      </c>
      <c r="Q415" s="448"/>
      <c r="R415" s="448"/>
      <c r="S415" s="448">
        <v>1</v>
      </c>
      <c r="T415" s="448">
        <v>1</v>
      </c>
      <c r="U415" s="448"/>
      <c r="V415" s="448"/>
      <c r="W415" s="448"/>
      <c r="X415" s="448"/>
      <c r="Y415" s="448"/>
      <c r="Z415" s="448">
        <v>1</v>
      </c>
      <c r="AA415" s="448"/>
      <c r="AB415" s="448">
        <v>1</v>
      </c>
      <c r="AC415" s="448">
        <v>10</v>
      </c>
      <c r="AD415" s="448">
        <v>10</v>
      </c>
      <c r="AE415" s="448">
        <v>10</v>
      </c>
      <c r="AF415" s="448">
        <v>2</v>
      </c>
      <c r="AG415" s="448"/>
      <c r="AH415" s="448"/>
      <c r="AI415" s="448"/>
      <c r="AJ415" s="448"/>
      <c r="AK415" s="508"/>
    </row>
    <row r="416" spans="1:37" s="90" customFormat="1" ht="46.5" x14ac:dyDescent="0.25">
      <c r="A416" s="448">
        <v>353</v>
      </c>
      <c r="B416" s="446" t="s">
        <v>484</v>
      </c>
      <c r="C416" s="458" t="s">
        <v>3920</v>
      </c>
      <c r="D416" s="448"/>
      <c r="E416" s="448">
        <v>5</v>
      </c>
      <c r="F416" s="448">
        <v>1</v>
      </c>
      <c r="G416" s="448"/>
      <c r="H416" s="448"/>
      <c r="I416" s="448">
        <v>1</v>
      </c>
      <c r="J416" s="448">
        <v>1</v>
      </c>
      <c r="K416" s="448"/>
      <c r="L416" s="448">
        <v>1</v>
      </c>
      <c r="M416" s="448">
        <v>2</v>
      </c>
      <c r="N416" s="448">
        <v>1</v>
      </c>
      <c r="O416" s="448"/>
      <c r="P416" s="448">
        <v>2</v>
      </c>
      <c r="Q416" s="448"/>
      <c r="R416" s="448"/>
      <c r="S416" s="448">
        <v>1</v>
      </c>
      <c r="T416" s="448"/>
      <c r="U416" s="448"/>
      <c r="V416" s="448"/>
      <c r="W416" s="448"/>
      <c r="X416" s="448"/>
      <c r="Y416" s="448"/>
      <c r="Z416" s="448">
        <v>2</v>
      </c>
      <c r="AA416" s="448"/>
      <c r="AB416" s="448">
        <v>1</v>
      </c>
      <c r="AC416" s="448">
        <v>5</v>
      </c>
      <c r="AD416" s="448">
        <v>30</v>
      </c>
      <c r="AE416" s="448">
        <v>10</v>
      </c>
      <c r="AF416" s="448">
        <v>2</v>
      </c>
      <c r="AG416" s="448"/>
      <c r="AH416" s="448"/>
      <c r="AI416" s="448"/>
      <c r="AJ416" s="448"/>
      <c r="AK416" s="508"/>
    </row>
    <row r="417" spans="1:37" s="90" customFormat="1" ht="69.75" x14ac:dyDescent="0.25">
      <c r="A417" s="448">
        <v>354</v>
      </c>
      <c r="B417" s="446" t="s">
        <v>1904</v>
      </c>
      <c r="C417" s="458" t="s">
        <v>3922</v>
      </c>
      <c r="D417" s="448"/>
      <c r="E417" s="448">
        <v>9</v>
      </c>
      <c r="F417" s="448">
        <v>1</v>
      </c>
      <c r="G417" s="448"/>
      <c r="H417" s="448"/>
      <c r="I417" s="448">
        <v>1</v>
      </c>
      <c r="J417" s="448">
        <v>1</v>
      </c>
      <c r="K417" s="448"/>
      <c r="L417" s="448">
        <v>1</v>
      </c>
      <c r="M417" s="448">
        <v>1</v>
      </c>
      <c r="N417" s="448">
        <v>1</v>
      </c>
      <c r="O417" s="448"/>
      <c r="P417" s="448">
        <v>4</v>
      </c>
      <c r="Q417" s="448"/>
      <c r="R417" s="448"/>
      <c r="S417" s="448">
        <v>2</v>
      </c>
      <c r="T417" s="448">
        <v>1</v>
      </c>
      <c r="U417" s="448"/>
      <c r="V417" s="448"/>
      <c r="W417" s="448"/>
      <c r="X417" s="448"/>
      <c r="Y417" s="448">
        <v>1</v>
      </c>
      <c r="Z417" s="448"/>
      <c r="AA417" s="448"/>
      <c r="AB417" s="448">
        <v>1</v>
      </c>
      <c r="AC417" s="448">
        <v>5</v>
      </c>
      <c r="AD417" s="448">
        <v>20</v>
      </c>
      <c r="AE417" s="448">
        <v>20</v>
      </c>
      <c r="AF417" s="448">
        <v>2</v>
      </c>
      <c r="AG417" s="448"/>
      <c r="AH417" s="448"/>
      <c r="AI417" s="448"/>
      <c r="AJ417" s="448"/>
      <c r="AK417" s="508"/>
    </row>
    <row r="418" spans="1:37" s="90" customFormat="1" ht="46.5" x14ac:dyDescent="0.25">
      <c r="A418" s="448">
        <v>355</v>
      </c>
      <c r="B418" s="446" t="s">
        <v>1905</v>
      </c>
      <c r="C418" s="458" t="s">
        <v>3921</v>
      </c>
      <c r="D418" s="448"/>
      <c r="E418" s="448">
        <v>5</v>
      </c>
      <c r="F418" s="448">
        <v>1</v>
      </c>
      <c r="G418" s="448"/>
      <c r="H418" s="448"/>
      <c r="I418" s="448"/>
      <c r="J418" s="448">
        <v>1</v>
      </c>
      <c r="K418" s="448"/>
      <c r="L418" s="448">
        <v>1</v>
      </c>
      <c r="M418" s="448">
        <v>2</v>
      </c>
      <c r="N418" s="448">
        <v>1</v>
      </c>
      <c r="O418" s="448"/>
      <c r="P418" s="448">
        <v>1</v>
      </c>
      <c r="Q418" s="448"/>
      <c r="R418" s="448"/>
      <c r="S418" s="448"/>
      <c r="T418" s="448">
        <v>1</v>
      </c>
      <c r="U418" s="448"/>
      <c r="V418" s="448"/>
      <c r="W418" s="448"/>
      <c r="X418" s="448"/>
      <c r="Y418" s="448"/>
      <c r="Z418" s="448">
        <v>1</v>
      </c>
      <c r="AA418" s="448"/>
      <c r="AB418" s="448"/>
      <c r="AC418" s="448">
        <v>5</v>
      </c>
      <c r="AD418" s="448">
        <v>5</v>
      </c>
      <c r="AE418" s="448">
        <v>1</v>
      </c>
      <c r="AF418" s="448">
        <v>2</v>
      </c>
      <c r="AG418" s="448"/>
      <c r="AH418" s="448"/>
      <c r="AI418" s="448"/>
      <c r="AJ418" s="448"/>
      <c r="AK418" s="508"/>
    </row>
    <row r="419" spans="1:37" s="90" customFormat="1" ht="69.75" x14ac:dyDescent="0.25">
      <c r="A419" s="448">
        <v>356</v>
      </c>
      <c r="B419" s="446" t="s">
        <v>1906</v>
      </c>
      <c r="C419" s="458" t="s">
        <v>3923</v>
      </c>
      <c r="D419" s="448"/>
      <c r="E419" s="448">
        <v>6</v>
      </c>
      <c r="F419" s="448">
        <v>1</v>
      </c>
      <c r="G419" s="448"/>
      <c r="H419" s="448"/>
      <c r="I419" s="448">
        <v>1</v>
      </c>
      <c r="J419" s="448">
        <v>1</v>
      </c>
      <c r="K419" s="448"/>
      <c r="L419" s="448">
        <v>1</v>
      </c>
      <c r="M419" s="448">
        <v>2</v>
      </c>
      <c r="N419" s="448">
        <v>1</v>
      </c>
      <c r="O419" s="448"/>
      <c r="P419" s="448">
        <v>4</v>
      </c>
      <c r="Q419" s="448"/>
      <c r="R419" s="448"/>
      <c r="S419" s="448">
        <v>1</v>
      </c>
      <c r="T419" s="448">
        <v>1</v>
      </c>
      <c r="U419" s="448">
        <v>1</v>
      </c>
      <c r="V419" s="448">
        <v>1</v>
      </c>
      <c r="W419" s="448"/>
      <c r="X419" s="448"/>
      <c r="Y419" s="448">
        <v>1</v>
      </c>
      <c r="Z419" s="448">
        <v>1</v>
      </c>
      <c r="AA419" s="448"/>
      <c r="AB419" s="448">
        <v>1</v>
      </c>
      <c r="AC419" s="448">
        <v>6</v>
      </c>
      <c r="AD419" s="448">
        <v>20</v>
      </c>
      <c r="AE419" s="448">
        <v>10</v>
      </c>
      <c r="AF419" s="448">
        <v>2</v>
      </c>
      <c r="AG419" s="448"/>
      <c r="AH419" s="448"/>
      <c r="AI419" s="448"/>
      <c r="AJ419" s="448"/>
      <c r="AK419" s="508"/>
    </row>
    <row r="420" spans="1:37" s="90" customFormat="1" ht="93" x14ac:dyDescent="0.25">
      <c r="A420" s="448">
        <v>357</v>
      </c>
      <c r="B420" s="446" t="s">
        <v>484</v>
      </c>
      <c r="C420" s="458" t="s">
        <v>3924</v>
      </c>
      <c r="D420" s="448"/>
      <c r="E420" s="448">
        <v>10</v>
      </c>
      <c r="F420" s="448">
        <v>1</v>
      </c>
      <c r="G420" s="448"/>
      <c r="H420" s="448"/>
      <c r="I420" s="448">
        <v>1</v>
      </c>
      <c r="J420" s="448">
        <v>2</v>
      </c>
      <c r="K420" s="448"/>
      <c r="L420" s="448">
        <v>2</v>
      </c>
      <c r="M420" s="448">
        <v>2</v>
      </c>
      <c r="N420" s="448">
        <v>2</v>
      </c>
      <c r="O420" s="448"/>
      <c r="P420" s="448">
        <v>5</v>
      </c>
      <c r="Q420" s="448"/>
      <c r="R420" s="448"/>
      <c r="S420" s="448">
        <v>2</v>
      </c>
      <c r="T420" s="448"/>
      <c r="U420" s="448"/>
      <c r="V420" s="448"/>
      <c r="W420" s="448"/>
      <c r="X420" s="448"/>
      <c r="Y420" s="448"/>
      <c r="Z420" s="448">
        <v>2</v>
      </c>
      <c r="AA420" s="448"/>
      <c r="AB420" s="448">
        <v>3</v>
      </c>
      <c r="AC420" s="448">
        <v>10</v>
      </c>
      <c r="AD420" s="448">
        <v>30</v>
      </c>
      <c r="AE420" s="448">
        <v>20</v>
      </c>
      <c r="AF420" s="448">
        <v>2</v>
      </c>
      <c r="AG420" s="448"/>
      <c r="AH420" s="448"/>
      <c r="AI420" s="448"/>
      <c r="AJ420" s="448"/>
      <c r="AK420" s="508"/>
    </row>
    <row r="421" spans="1:37" s="90" customFormat="1" ht="116.25" x14ac:dyDescent="0.25">
      <c r="A421" s="448">
        <v>358</v>
      </c>
      <c r="B421" s="446" t="s">
        <v>484</v>
      </c>
      <c r="C421" s="458" t="s">
        <v>3915</v>
      </c>
      <c r="D421" s="448"/>
      <c r="E421" s="448">
        <v>10</v>
      </c>
      <c r="F421" s="448">
        <v>1</v>
      </c>
      <c r="G421" s="448"/>
      <c r="H421" s="448"/>
      <c r="I421" s="448">
        <v>1</v>
      </c>
      <c r="J421" s="448">
        <v>2</v>
      </c>
      <c r="K421" s="448"/>
      <c r="L421" s="448">
        <v>2</v>
      </c>
      <c r="M421" s="448">
        <v>2</v>
      </c>
      <c r="N421" s="448">
        <v>2</v>
      </c>
      <c r="O421" s="448"/>
      <c r="P421" s="448">
        <v>5</v>
      </c>
      <c r="Q421" s="448"/>
      <c r="R421" s="448"/>
      <c r="S421" s="448">
        <v>2</v>
      </c>
      <c r="T421" s="448"/>
      <c r="U421" s="448"/>
      <c r="V421" s="448"/>
      <c r="W421" s="448"/>
      <c r="X421" s="448">
        <v>1</v>
      </c>
      <c r="Y421" s="448"/>
      <c r="Z421" s="448">
        <v>2</v>
      </c>
      <c r="AA421" s="448"/>
      <c r="AB421" s="448">
        <v>3</v>
      </c>
      <c r="AC421" s="448">
        <v>10</v>
      </c>
      <c r="AD421" s="448">
        <v>30</v>
      </c>
      <c r="AE421" s="448">
        <v>20</v>
      </c>
      <c r="AF421" s="448">
        <v>2</v>
      </c>
      <c r="AG421" s="448"/>
      <c r="AH421" s="448"/>
      <c r="AI421" s="448"/>
      <c r="AJ421" s="448"/>
      <c r="AK421" s="508"/>
    </row>
    <row r="422" spans="1:37" s="90" customFormat="1" ht="115.5" customHeight="1" x14ac:dyDescent="0.25">
      <c r="A422" s="448">
        <v>359</v>
      </c>
      <c r="B422" s="446" t="s">
        <v>484</v>
      </c>
      <c r="C422" s="458" t="s">
        <v>4188</v>
      </c>
      <c r="D422" s="448"/>
      <c r="E422" s="448">
        <v>10</v>
      </c>
      <c r="F422" s="448">
        <v>1</v>
      </c>
      <c r="G422" s="448"/>
      <c r="H422" s="448"/>
      <c r="I422" s="448"/>
      <c r="J422" s="448">
        <v>2</v>
      </c>
      <c r="K422" s="448"/>
      <c r="L422" s="448">
        <v>2</v>
      </c>
      <c r="M422" s="448">
        <v>2</v>
      </c>
      <c r="N422" s="448">
        <v>2</v>
      </c>
      <c r="O422" s="448"/>
      <c r="P422" s="448">
        <v>2</v>
      </c>
      <c r="Q422" s="448"/>
      <c r="R422" s="448"/>
      <c r="S422" s="448">
        <v>1</v>
      </c>
      <c r="T422" s="448">
        <v>1</v>
      </c>
      <c r="U422" s="448"/>
      <c r="V422" s="448"/>
      <c r="W422" s="448"/>
      <c r="X422" s="448"/>
      <c r="Y422" s="448"/>
      <c r="Z422" s="448">
        <v>2</v>
      </c>
      <c r="AA422" s="448"/>
      <c r="AB422" s="448">
        <v>1</v>
      </c>
      <c r="AC422" s="448">
        <v>10</v>
      </c>
      <c r="AD422" s="448">
        <v>10</v>
      </c>
      <c r="AE422" s="448">
        <v>5</v>
      </c>
      <c r="AF422" s="448">
        <v>2</v>
      </c>
      <c r="AG422" s="448"/>
      <c r="AH422" s="448"/>
      <c r="AI422" s="448"/>
      <c r="AJ422" s="448"/>
      <c r="AK422" s="508"/>
    </row>
    <row r="423" spans="1:37" s="90" customFormat="1" ht="116.25" x14ac:dyDescent="0.25">
      <c r="A423" s="448">
        <v>360</v>
      </c>
      <c r="B423" s="446" t="s">
        <v>484</v>
      </c>
      <c r="C423" s="458" t="s">
        <v>3925</v>
      </c>
      <c r="D423" s="448"/>
      <c r="E423" s="448">
        <v>10</v>
      </c>
      <c r="F423" s="448">
        <v>1</v>
      </c>
      <c r="G423" s="448"/>
      <c r="H423" s="448"/>
      <c r="I423" s="448">
        <v>1</v>
      </c>
      <c r="J423" s="448">
        <v>2</v>
      </c>
      <c r="K423" s="448"/>
      <c r="L423" s="448">
        <v>2</v>
      </c>
      <c r="M423" s="448">
        <v>2</v>
      </c>
      <c r="N423" s="448">
        <v>2</v>
      </c>
      <c r="O423" s="448"/>
      <c r="P423" s="448">
        <v>2</v>
      </c>
      <c r="Q423" s="448"/>
      <c r="R423" s="448"/>
      <c r="S423" s="448">
        <v>1</v>
      </c>
      <c r="T423" s="448"/>
      <c r="U423" s="448"/>
      <c r="V423" s="448"/>
      <c r="W423" s="448"/>
      <c r="X423" s="448"/>
      <c r="Y423" s="448"/>
      <c r="Z423" s="448">
        <v>2</v>
      </c>
      <c r="AA423" s="448"/>
      <c r="AB423" s="448">
        <v>1</v>
      </c>
      <c r="AC423" s="448">
        <v>10</v>
      </c>
      <c r="AD423" s="448">
        <v>10</v>
      </c>
      <c r="AE423" s="448">
        <v>5</v>
      </c>
      <c r="AF423" s="448">
        <v>2</v>
      </c>
      <c r="AG423" s="448"/>
      <c r="AH423" s="448"/>
      <c r="AI423" s="448"/>
      <c r="AJ423" s="448"/>
      <c r="AK423" s="508"/>
    </row>
    <row r="424" spans="1:37" s="90" customFormat="1" ht="117" customHeight="1" x14ac:dyDescent="0.25">
      <c r="A424" s="448">
        <v>361</v>
      </c>
      <c r="B424" s="446" t="s">
        <v>515</v>
      </c>
      <c r="C424" s="458" t="s">
        <v>4189</v>
      </c>
      <c r="D424" s="448"/>
      <c r="E424" s="448">
        <v>5</v>
      </c>
      <c r="F424" s="448">
        <v>1</v>
      </c>
      <c r="G424" s="448"/>
      <c r="H424" s="448"/>
      <c r="I424" s="448"/>
      <c r="J424" s="448">
        <v>1</v>
      </c>
      <c r="K424" s="448"/>
      <c r="L424" s="448">
        <v>1</v>
      </c>
      <c r="M424" s="448">
        <v>2</v>
      </c>
      <c r="N424" s="448">
        <v>1</v>
      </c>
      <c r="O424" s="448"/>
      <c r="P424" s="448">
        <v>1</v>
      </c>
      <c r="Q424" s="448"/>
      <c r="R424" s="448"/>
      <c r="S424" s="448">
        <v>1</v>
      </c>
      <c r="T424" s="448"/>
      <c r="U424" s="448"/>
      <c r="V424" s="448"/>
      <c r="W424" s="448"/>
      <c r="X424" s="448">
        <v>1</v>
      </c>
      <c r="Y424" s="448"/>
      <c r="Z424" s="448">
        <v>1</v>
      </c>
      <c r="AA424" s="448"/>
      <c r="AB424" s="448"/>
      <c r="AC424" s="448">
        <v>5</v>
      </c>
      <c r="AD424" s="448">
        <v>5</v>
      </c>
      <c r="AE424" s="448">
        <v>1</v>
      </c>
      <c r="AF424" s="448">
        <v>2</v>
      </c>
      <c r="AG424" s="448"/>
      <c r="AH424" s="448"/>
      <c r="AI424" s="448"/>
      <c r="AJ424" s="448"/>
      <c r="AK424" s="508"/>
    </row>
    <row r="425" spans="1:37" s="90" customFormat="1" ht="163.5" customHeight="1" x14ac:dyDescent="0.25">
      <c r="A425" s="448">
        <v>362</v>
      </c>
      <c r="B425" s="446" t="s">
        <v>1907</v>
      </c>
      <c r="C425" s="458" t="s">
        <v>4190</v>
      </c>
      <c r="D425" s="448"/>
      <c r="E425" s="448">
        <v>9</v>
      </c>
      <c r="F425" s="448">
        <v>1</v>
      </c>
      <c r="G425" s="448"/>
      <c r="H425" s="448"/>
      <c r="I425" s="448"/>
      <c r="J425" s="448">
        <v>2</v>
      </c>
      <c r="K425" s="448"/>
      <c r="L425" s="448">
        <v>2</v>
      </c>
      <c r="M425" s="448">
        <v>2</v>
      </c>
      <c r="N425" s="448">
        <v>2</v>
      </c>
      <c r="O425" s="448"/>
      <c r="P425" s="448">
        <v>2</v>
      </c>
      <c r="Q425" s="448"/>
      <c r="R425" s="448"/>
      <c r="S425" s="448">
        <v>2</v>
      </c>
      <c r="T425" s="448">
        <v>1</v>
      </c>
      <c r="U425" s="448"/>
      <c r="V425" s="448"/>
      <c r="W425" s="448"/>
      <c r="X425" s="448">
        <v>1</v>
      </c>
      <c r="Y425" s="448"/>
      <c r="Z425" s="448">
        <v>2</v>
      </c>
      <c r="AA425" s="448"/>
      <c r="AB425" s="448">
        <v>1</v>
      </c>
      <c r="AC425" s="448">
        <v>7</v>
      </c>
      <c r="AD425" s="448">
        <v>10</v>
      </c>
      <c r="AE425" s="448">
        <v>3</v>
      </c>
      <c r="AF425" s="448">
        <v>2</v>
      </c>
      <c r="AG425" s="448"/>
      <c r="AH425" s="448"/>
      <c r="AI425" s="448"/>
      <c r="AJ425" s="448"/>
      <c r="AK425" s="508"/>
    </row>
    <row r="426" spans="1:37" s="90" customFormat="1" ht="42.75" customHeight="1" x14ac:dyDescent="0.25">
      <c r="A426" s="448">
        <v>363</v>
      </c>
      <c r="B426" s="446" t="s">
        <v>2719</v>
      </c>
      <c r="C426" s="458" t="s">
        <v>4191</v>
      </c>
      <c r="D426" s="448"/>
      <c r="E426" s="448">
        <v>5</v>
      </c>
      <c r="F426" s="448">
        <v>1</v>
      </c>
      <c r="G426" s="448"/>
      <c r="H426" s="448"/>
      <c r="I426" s="448">
        <v>1</v>
      </c>
      <c r="J426" s="448">
        <v>1</v>
      </c>
      <c r="K426" s="448"/>
      <c r="L426" s="448">
        <v>1</v>
      </c>
      <c r="M426" s="448">
        <v>2</v>
      </c>
      <c r="N426" s="448">
        <v>1</v>
      </c>
      <c r="O426" s="448"/>
      <c r="P426" s="448">
        <v>1</v>
      </c>
      <c r="Q426" s="448"/>
      <c r="R426" s="448"/>
      <c r="S426" s="448">
        <v>1</v>
      </c>
      <c r="T426" s="448">
        <v>1</v>
      </c>
      <c r="U426" s="448"/>
      <c r="V426" s="448"/>
      <c r="W426" s="448"/>
      <c r="X426" s="448"/>
      <c r="Y426" s="448"/>
      <c r="Z426" s="448">
        <v>1</v>
      </c>
      <c r="AA426" s="448"/>
      <c r="AB426" s="448">
        <v>1</v>
      </c>
      <c r="AC426" s="448">
        <v>5</v>
      </c>
      <c r="AD426" s="448">
        <v>5</v>
      </c>
      <c r="AE426" s="448">
        <v>10</v>
      </c>
      <c r="AF426" s="448">
        <v>2</v>
      </c>
      <c r="AG426" s="448"/>
      <c r="AH426" s="448"/>
      <c r="AI426" s="448"/>
      <c r="AJ426" s="448"/>
      <c r="AK426" s="508"/>
    </row>
    <row r="427" spans="1:37" s="90" customFormat="1" ht="44.25" customHeight="1" x14ac:dyDescent="0.25">
      <c r="A427" s="448">
        <v>364</v>
      </c>
      <c r="B427" s="446" t="s">
        <v>2719</v>
      </c>
      <c r="C427" s="458" t="s">
        <v>4192</v>
      </c>
      <c r="D427" s="448"/>
      <c r="E427" s="448">
        <v>5</v>
      </c>
      <c r="F427" s="448">
        <v>1</v>
      </c>
      <c r="G427" s="448"/>
      <c r="H427" s="448"/>
      <c r="I427" s="448">
        <v>1</v>
      </c>
      <c r="J427" s="448">
        <v>1</v>
      </c>
      <c r="K427" s="448"/>
      <c r="L427" s="448">
        <v>1</v>
      </c>
      <c r="M427" s="448">
        <v>4</v>
      </c>
      <c r="N427" s="448">
        <v>1</v>
      </c>
      <c r="O427" s="448"/>
      <c r="P427" s="448">
        <v>5</v>
      </c>
      <c r="Q427" s="448"/>
      <c r="R427" s="448"/>
      <c r="S427" s="448">
        <v>1</v>
      </c>
      <c r="T427" s="448"/>
      <c r="U427" s="448"/>
      <c r="V427" s="448"/>
      <c r="W427" s="448"/>
      <c r="X427" s="448">
        <v>1</v>
      </c>
      <c r="Y427" s="448"/>
      <c r="Z427" s="448">
        <v>1</v>
      </c>
      <c r="AA427" s="448"/>
      <c r="AB427" s="448">
        <v>1</v>
      </c>
      <c r="AC427" s="448">
        <v>10</v>
      </c>
      <c r="AD427" s="448">
        <v>10</v>
      </c>
      <c r="AE427" s="448">
        <v>20</v>
      </c>
      <c r="AF427" s="448">
        <v>2</v>
      </c>
      <c r="AG427" s="448"/>
      <c r="AH427" s="448"/>
      <c r="AI427" s="448"/>
      <c r="AJ427" s="448"/>
      <c r="AK427" s="508"/>
    </row>
    <row r="428" spans="1:37" s="90" customFormat="1" ht="41.25" customHeight="1" x14ac:dyDescent="0.25">
      <c r="A428" s="448">
        <v>365</v>
      </c>
      <c r="B428" s="446" t="s">
        <v>2720</v>
      </c>
      <c r="C428" s="458" t="s">
        <v>4193</v>
      </c>
      <c r="D428" s="448"/>
      <c r="E428" s="448">
        <v>5</v>
      </c>
      <c r="F428" s="448">
        <v>1</v>
      </c>
      <c r="G428" s="448"/>
      <c r="H428" s="448"/>
      <c r="I428" s="448">
        <v>1</v>
      </c>
      <c r="J428" s="448">
        <v>1</v>
      </c>
      <c r="K428" s="448"/>
      <c r="L428" s="448">
        <v>1</v>
      </c>
      <c r="M428" s="448">
        <v>2</v>
      </c>
      <c r="N428" s="448">
        <v>1</v>
      </c>
      <c r="O428" s="448"/>
      <c r="P428" s="448">
        <v>2</v>
      </c>
      <c r="Q428" s="448"/>
      <c r="R428" s="448"/>
      <c r="S428" s="448">
        <v>1</v>
      </c>
      <c r="T428" s="448"/>
      <c r="U428" s="448"/>
      <c r="V428" s="448"/>
      <c r="W428" s="448"/>
      <c r="X428" s="448">
        <v>1</v>
      </c>
      <c r="Y428" s="448"/>
      <c r="Z428" s="448">
        <v>1</v>
      </c>
      <c r="AA428" s="448"/>
      <c r="AB428" s="448">
        <v>1</v>
      </c>
      <c r="AC428" s="448">
        <v>10</v>
      </c>
      <c r="AD428" s="448">
        <v>10</v>
      </c>
      <c r="AE428" s="448">
        <v>10</v>
      </c>
      <c r="AF428" s="448">
        <v>2</v>
      </c>
      <c r="AG428" s="448"/>
      <c r="AH428" s="448"/>
      <c r="AI428" s="448"/>
      <c r="AJ428" s="448"/>
      <c r="AK428" s="508"/>
    </row>
    <row r="429" spans="1:37" s="92" customFormat="1" ht="22.5" x14ac:dyDescent="0.25">
      <c r="A429" s="918"/>
      <c r="B429" s="918"/>
      <c r="C429" s="457" t="s">
        <v>97</v>
      </c>
      <c r="D429" s="456"/>
      <c r="E429" s="456">
        <f t="shared" ref="E429:AK429" si="38">SUM(E410:E428)</f>
        <v>126</v>
      </c>
      <c r="F429" s="456">
        <f t="shared" si="38"/>
        <v>19</v>
      </c>
      <c r="G429" s="456">
        <f t="shared" si="38"/>
        <v>0</v>
      </c>
      <c r="H429" s="456">
        <f t="shared" si="38"/>
        <v>0</v>
      </c>
      <c r="I429" s="456">
        <f t="shared" si="38"/>
        <v>15</v>
      </c>
      <c r="J429" s="456">
        <f t="shared" si="38"/>
        <v>23</v>
      </c>
      <c r="K429" s="456">
        <f t="shared" si="38"/>
        <v>0</v>
      </c>
      <c r="L429" s="456">
        <f t="shared" si="38"/>
        <v>24</v>
      </c>
      <c r="M429" s="456">
        <f t="shared" si="38"/>
        <v>39</v>
      </c>
      <c r="N429" s="456">
        <f t="shared" si="38"/>
        <v>23</v>
      </c>
      <c r="O429" s="456">
        <f t="shared" si="38"/>
        <v>0</v>
      </c>
      <c r="P429" s="456">
        <f t="shared" si="38"/>
        <v>50</v>
      </c>
      <c r="Q429" s="456">
        <f t="shared" si="38"/>
        <v>0</v>
      </c>
      <c r="R429" s="456">
        <f t="shared" si="38"/>
        <v>0</v>
      </c>
      <c r="S429" s="456">
        <f t="shared" si="38"/>
        <v>22</v>
      </c>
      <c r="T429" s="456">
        <f t="shared" si="38"/>
        <v>10</v>
      </c>
      <c r="U429" s="456">
        <f t="shared" si="38"/>
        <v>3</v>
      </c>
      <c r="V429" s="456">
        <f t="shared" si="38"/>
        <v>2</v>
      </c>
      <c r="W429" s="456">
        <f t="shared" si="38"/>
        <v>0</v>
      </c>
      <c r="X429" s="456">
        <f t="shared" si="38"/>
        <v>10</v>
      </c>
      <c r="Y429" s="456">
        <f t="shared" si="38"/>
        <v>3</v>
      </c>
      <c r="Z429" s="456">
        <f t="shared" si="38"/>
        <v>23</v>
      </c>
      <c r="AA429" s="456">
        <f t="shared" si="38"/>
        <v>1</v>
      </c>
      <c r="AB429" s="456">
        <f t="shared" si="38"/>
        <v>23</v>
      </c>
      <c r="AC429" s="456">
        <f t="shared" si="38"/>
        <v>143</v>
      </c>
      <c r="AD429" s="456">
        <f t="shared" si="38"/>
        <v>265</v>
      </c>
      <c r="AE429" s="456">
        <f t="shared" si="38"/>
        <v>185</v>
      </c>
      <c r="AF429" s="456">
        <f t="shared" si="38"/>
        <v>38</v>
      </c>
      <c r="AG429" s="456">
        <f t="shared" si="38"/>
        <v>0</v>
      </c>
      <c r="AH429" s="456">
        <f t="shared" si="38"/>
        <v>0</v>
      </c>
      <c r="AI429" s="456">
        <f t="shared" si="38"/>
        <v>0</v>
      </c>
      <c r="AJ429" s="456">
        <f t="shared" si="38"/>
        <v>0</v>
      </c>
      <c r="AK429" s="507">
        <f t="shared" si="38"/>
        <v>0</v>
      </c>
    </row>
    <row r="430" spans="1:37" s="90" customFormat="1" ht="23.25" x14ac:dyDescent="0.25">
      <c r="A430" s="919"/>
      <c r="B430" s="919"/>
      <c r="C430" s="458" t="s">
        <v>3978</v>
      </c>
      <c r="D430" s="448">
        <v>0</v>
      </c>
      <c r="E430" s="448">
        <v>0</v>
      </c>
      <c r="F430" s="448">
        <v>0</v>
      </c>
      <c r="G430" s="448">
        <v>0</v>
      </c>
      <c r="H430" s="448">
        <v>0</v>
      </c>
      <c r="I430" s="448">
        <v>0</v>
      </c>
      <c r="J430" s="448">
        <v>0</v>
      </c>
      <c r="K430" s="448">
        <v>0</v>
      </c>
      <c r="L430" s="448">
        <v>0</v>
      </c>
      <c r="M430" s="448">
        <v>0</v>
      </c>
      <c r="N430" s="448">
        <v>0</v>
      </c>
      <c r="O430" s="448">
        <v>0</v>
      </c>
      <c r="P430" s="448">
        <v>0</v>
      </c>
      <c r="Q430" s="448">
        <v>0</v>
      </c>
      <c r="R430" s="448">
        <v>0</v>
      </c>
      <c r="S430" s="448">
        <v>0</v>
      </c>
      <c r="T430" s="448">
        <v>0</v>
      </c>
      <c r="U430" s="448">
        <v>0</v>
      </c>
      <c r="V430" s="448">
        <v>0</v>
      </c>
      <c r="W430" s="448">
        <v>0</v>
      </c>
      <c r="X430" s="448">
        <v>0</v>
      </c>
      <c r="Y430" s="448">
        <v>0</v>
      </c>
      <c r="Z430" s="448">
        <v>0</v>
      </c>
      <c r="AA430" s="448">
        <v>0</v>
      </c>
      <c r="AB430" s="448">
        <v>0</v>
      </c>
      <c r="AC430" s="448">
        <v>0</v>
      </c>
      <c r="AD430" s="448">
        <v>0</v>
      </c>
      <c r="AE430" s="448">
        <v>0</v>
      </c>
      <c r="AF430" s="448">
        <v>0</v>
      </c>
      <c r="AG430" s="448">
        <v>0</v>
      </c>
      <c r="AH430" s="448">
        <v>0</v>
      </c>
      <c r="AI430" s="448">
        <v>0</v>
      </c>
      <c r="AJ430" s="448">
        <v>0</v>
      </c>
      <c r="AK430" s="508">
        <v>0</v>
      </c>
    </row>
    <row r="431" spans="1:37" s="92" customFormat="1" ht="22.5" x14ac:dyDescent="0.25">
      <c r="A431" s="920"/>
      <c r="B431" s="920"/>
      <c r="C431" s="457" t="s">
        <v>542</v>
      </c>
      <c r="D431" s="456">
        <f>D430+D429</f>
        <v>0</v>
      </c>
      <c r="E431" s="456">
        <f t="shared" ref="E431:AK431" si="39">E430+E429</f>
        <v>126</v>
      </c>
      <c r="F431" s="456">
        <f t="shared" si="39"/>
        <v>19</v>
      </c>
      <c r="G431" s="456">
        <f t="shared" si="39"/>
        <v>0</v>
      </c>
      <c r="H431" s="456">
        <f t="shared" si="39"/>
        <v>0</v>
      </c>
      <c r="I431" s="456">
        <f t="shared" si="39"/>
        <v>15</v>
      </c>
      <c r="J431" s="456">
        <f t="shared" si="39"/>
        <v>23</v>
      </c>
      <c r="K431" s="456">
        <f t="shared" si="39"/>
        <v>0</v>
      </c>
      <c r="L431" s="456">
        <f t="shared" si="39"/>
        <v>24</v>
      </c>
      <c r="M431" s="456">
        <f t="shared" si="39"/>
        <v>39</v>
      </c>
      <c r="N431" s="456">
        <f t="shared" si="39"/>
        <v>23</v>
      </c>
      <c r="O431" s="456">
        <f t="shared" si="39"/>
        <v>0</v>
      </c>
      <c r="P431" s="456">
        <f t="shared" si="39"/>
        <v>50</v>
      </c>
      <c r="Q431" s="456">
        <f t="shared" si="39"/>
        <v>0</v>
      </c>
      <c r="R431" s="456">
        <f t="shared" si="39"/>
        <v>0</v>
      </c>
      <c r="S431" s="456">
        <f t="shared" si="39"/>
        <v>22</v>
      </c>
      <c r="T431" s="456">
        <f t="shared" si="39"/>
        <v>10</v>
      </c>
      <c r="U431" s="456">
        <f t="shared" si="39"/>
        <v>3</v>
      </c>
      <c r="V431" s="456">
        <f t="shared" si="39"/>
        <v>2</v>
      </c>
      <c r="W431" s="456">
        <f t="shared" si="39"/>
        <v>0</v>
      </c>
      <c r="X431" s="456">
        <f t="shared" si="39"/>
        <v>10</v>
      </c>
      <c r="Y431" s="456">
        <f t="shared" si="39"/>
        <v>3</v>
      </c>
      <c r="Z431" s="456">
        <f t="shared" si="39"/>
        <v>23</v>
      </c>
      <c r="AA431" s="456">
        <f t="shared" si="39"/>
        <v>1</v>
      </c>
      <c r="AB431" s="456">
        <f t="shared" si="39"/>
        <v>23</v>
      </c>
      <c r="AC431" s="456">
        <f t="shared" si="39"/>
        <v>143</v>
      </c>
      <c r="AD431" s="456">
        <f t="shared" si="39"/>
        <v>265</v>
      </c>
      <c r="AE431" s="456">
        <f t="shared" si="39"/>
        <v>185</v>
      </c>
      <c r="AF431" s="456">
        <f t="shared" si="39"/>
        <v>38</v>
      </c>
      <c r="AG431" s="456">
        <f t="shared" si="39"/>
        <v>0</v>
      </c>
      <c r="AH431" s="456">
        <f t="shared" si="39"/>
        <v>0</v>
      </c>
      <c r="AI431" s="456">
        <f t="shared" si="39"/>
        <v>0</v>
      </c>
      <c r="AJ431" s="456">
        <f t="shared" si="39"/>
        <v>0</v>
      </c>
      <c r="AK431" s="507">
        <f t="shared" si="39"/>
        <v>0</v>
      </c>
    </row>
    <row r="432" spans="1:37" s="90" customFormat="1" ht="202.5" customHeight="1" x14ac:dyDescent="0.25">
      <c r="A432" s="448">
        <v>366</v>
      </c>
      <c r="B432" s="446" t="s">
        <v>4712</v>
      </c>
      <c r="C432" s="517" t="s">
        <v>4527</v>
      </c>
      <c r="D432" s="448"/>
      <c r="E432" s="448">
        <v>24</v>
      </c>
      <c r="F432" s="448">
        <v>1</v>
      </c>
      <c r="G432" s="448">
        <v>1</v>
      </c>
      <c r="H432" s="448"/>
      <c r="I432" s="448">
        <v>1</v>
      </c>
      <c r="J432" s="448">
        <v>1</v>
      </c>
      <c r="K432" s="448"/>
      <c r="L432" s="448">
        <v>1</v>
      </c>
      <c r="M432" s="448">
        <v>2</v>
      </c>
      <c r="N432" s="448">
        <v>1</v>
      </c>
      <c r="O432" s="448"/>
      <c r="P432" s="448">
        <v>2</v>
      </c>
      <c r="Q432" s="448"/>
      <c r="R432" s="448"/>
      <c r="S432" s="448">
        <v>2</v>
      </c>
      <c r="T432" s="448"/>
      <c r="U432" s="448">
        <v>1</v>
      </c>
      <c r="V432" s="448"/>
      <c r="W432" s="448">
        <v>1</v>
      </c>
      <c r="X432" s="448"/>
      <c r="Y432" s="448"/>
      <c r="Z432" s="448">
        <v>1</v>
      </c>
      <c r="AA432" s="448">
        <v>1</v>
      </c>
      <c r="AB432" s="448">
        <v>2</v>
      </c>
      <c r="AC432" s="448">
        <v>22</v>
      </c>
      <c r="AD432" s="448">
        <v>80</v>
      </c>
      <c r="AE432" s="448">
        <v>10</v>
      </c>
      <c r="AF432" s="448"/>
      <c r="AG432" s="448"/>
      <c r="AH432" s="448"/>
      <c r="AI432" s="448"/>
      <c r="AJ432" s="448"/>
      <c r="AK432" s="508"/>
    </row>
    <row r="433" spans="1:37" s="90" customFormat="1" ht="136.5" customHeight="1" x14ac:dyDescent="0.25">
      <c r="A433" s="448">
        <v>367</v>
      </c>
      <c r="B433" s="446" t="s">
        <v>3627</v>
      </c>
      <c r="C433" s="517" t="s">
        <v>4602</v>
      </c>
      <c r="D433" s="448"/>
      <c r="E433" s="448">
        <v>17</v>
      </c>
      <c r="F433" s="448">
        <v>1</v>
      </c>
      <c r="G433" s="448"/>
      <c r="H433" s="448"/>
      <c r="I433" s="448">
        <v>1</v>
      </c>
      <c r="J433" s="448">
        <v>1</v>
      </c>
      <c r="K433" s="448"/>
      <c r="L433" s="448">
        <v>2</v>
      </c>
      <c r="M433" s="448">
        <v>5</v>
      </c>
      <c r="N433" s="448">
        <v>2</v>
      </c>
      <c r="O433" s="448"/>
      <c r="P433" s="448">
        <v>10</v>
      </c>
      <c r="Q433" s="448"/>
      <c r="R433" s="448"/>
      <c r="S433" s="448">
        <v>2</v>
      </c>
      <c r="T433" s="448"/>
      <c r="U433" s="448"/>
      <c r="V433" s="448"/>
      <c r="W433" s="448"/>
      <c r="X433" s="448">
        <v>1</v>
      </c>
      <c r="Y433" s="448"/>
      <c r="Z433" s="448">
        <v>1</v>
      </c>
      <c r="AA433" s="448"/>
      <c r="AB433" s="448">
        <v>2</v>
      </c>
      <c r="AC433" s="448">
        <v>20</v>
      </c>
      <c r="AD433" s="448">
        <v>100</v>
      </c>
      <c r="AE433" s="448">
        <v>10</v>
      </c>
      <c r="AF433" s="448"/>
      <c r="AG433" s="448"/>
      <c r="AH433" s="448"/>
      <c r="AI433" s="448"/>
      <c r="AJ433" s="448"/>
      <c r="AK433" s="508"/>
    </row>
    <row r="434" spans="1:37" s="90" customFormat="1" ht="198" customHeight="1" x14ac:dyDescent="0.25">
      <c r="A434" s="448">
        <v>368</v>
      </c>
      <c r="B434" s="446" t="s">
        <v>4194</v>
      </c>
      <c r="C434" s="517" t="s">
        <v>4603</v>
      </c>
      <c r="D434" s="448"/>
      <c r="E434" s="448">
        <v>18</v>
      </c>
      <c r="F434" s="448">
        <v>1</v>
      </c>
      <c r="G434" s="448">
        <v>1</v>
      </c>
      <c r="H434" s="448"/>
      <c r="I434" s="448">
        <v>1</v>
      </c>
      <c r="J434" s="448">
        <v>1</v>
      </c>
      <c r="K434" s="448"/>
      <c r="L434" s="448">
        <v>2</v>
      </c>
      <c r="M434" s="448">
        <v>4</v>
      </c>
      <c r="N434" s="448">
        <v>2</v>
      </c>
      <c r="O434" s="448"/>
      <c r="P434" s="448"/>
      <c r="Q434" s="448"/>
      <c r="R434" s="448"/>
      <c r="S434" s="448">
        <v>2</v>
      </c>
      <c r="T434" s="448"/>
      <c r="U434" s="448"/>
      <c r="V434" s="448"/>
      <c r="W434" s="448"/>
      <c r="X434" s="448">
        <v>1</v>
      </c>
      <c r="Y434" s="448"/>
      <c r="Z434" s="448">
        <v>1</v>
      </c>
      <c r="AA434" s="448">
        <v>1</v>
      </c>
      <c r="AB434" s="448">
        <v>1</v>
      </c>
      <c r="AC434" s="448">
        <v>20</v>
      </c>
      <c r="AD434" s="448">
        <v>100</v>
      </c>
      <c r="AE434" s="448">
        <v>10</v>
      </c>
      <c r="AF434" s="448"/>
      <c r="AG434" s="448"/>
      <c r="AH434" s="448"/>
      <c r="AI434" s="448"/>
      <c r="AJ434" s="448"/>
      <c r="AK434" s="508"/>
    </row>
    <row r="435" spans="1:37" s="90" customFormat="1" ht="111.75" customHeight="1" x14ac:dyDescent="0.25">
      <c r="A435" s="448">
        <v>369</v>
      </c>
      <c r="B435" s="446" t="s">
        <v>4195</v>
      </c>
      <c r="C435" s="517" t="s">
        <v>4528</v>
      </c>
      <c r="D435" s="448"/>
      <c r="E435" s="448">
        <v>6</v>
      </c>
      <c r="F435" s="448">
        <v>1</v>
      </c>
      <c r="G435" s="448"/>
      <c r="H435" s="448"/>
      <c r="I435" s="448">
        <v>1</v>
      </c>
      <c r="J435" s="448">
        <v>2</v>
      </c>
      <c r="K435" s="448"/>
      <c r="L435" s="448">
        <v>2</v>
      </c>
      <c r="M435" s="448">
        <v>2</v>
      </c>
      <c r="N435" s="448">
        <v>2</v>
      </c>
      <c r="O435" s="448"/>
      <c r="P435" s="448">
        <v>5</v>
      </c>
      <c r="Q435" s="448"/>
      <c r="R435" s="448"/>
      <c r="S435" s="448"/>
      <c r="T435" s="448"/>
      <c r="U435" s="448"/>
      <c r="V435" s="448"/>
      <c r="W435" s="448">
        <v>1</v>
      </c>
      <c r="X435" s="448"/>
      <c r="Y435" s="448"/>
      <c r="Z435" s="448">
        <v>1</v>
      </c>
      <c r="AA435" s="448"/>
      <c r="AB435" s="448">
        <v>1</v>
      </c>
      <c r="AC435" s="448">
        <v>10</v>
      </c>
      <c r="AD435" s="448">
        <v>30</v>
      </c>
      <c r="AE435" s="448">
        <v>20</v>
      </c>
      <c r="AF435" s="448"/>
      <c r="AG435" s="448"/>
      <c r="AH435" s="448"/>
      <c r="AI435" s="448"/>
      <c r="AJ435" s="448"/>
      <c r="AK435" s="508"/>
    </row>
    <row r="436" spans="1:37" s="90" customFormat="1" ht="90" x14ac:dyDescent="0.25">
      <c r="A436" s="448">
        <v>370</v>
      </c>
      <c r="B436" s="446" t="s">
        <v>4196</v>
      </c>
      <c r="C436" s="517" t="s">
        <v>4197</v>
      </c>
      <c r="D436" s="448"/>
      <c r="E436" s="448">
        <v>6</v>
      </c>
      <c r="F436" s="448">
        <v>1</v>
      </c>
      <c r="G436" s="448">
        <v>1</v>
      </c>
      <c r="H436" s="448"/>
      <c r="I436" s="448">
        <v>11</v>
      </c>
      <c r="J436" s="448">
        <v>2</v>
      </c>
      <c r="K436" s="448"/>
      <c r="L436" s="448">
        <v>2</v>
      </c>
      <c r="M436" s="448">
        <v>2</v>
      </c>
      <c r="N436" s="448">
        <v>2</v>
      </c>
      <c r="O436" s="448"/>
      <c r="P436" s="448">
        <v>5</v>
      </c>
      <c r="Q436" s="448"/>
      <c r="R436" s="448"/>
      <c r="S436" s="448">
        <v>2</v>
      </c>
      <c r="T436" s="448"/>
      <c r="U436" s="448"/>
      <c r="V436" s="448"/>
      <c r="W436" s="448"/>
      <c r="X436" s="448"/>
      <c r="Y436" s="448"/>
      <c r="Z436" s="448">
        <v>1</v>
      </c>
      <c r="AA436" s="448"/>
      <c r="AB436" s="448">
        <v>1</v>
      </c>
      <c r="AC436" s="448">
        <v>10</v>
      </c>
      <c r="AD436" s="448">
        <v>30</v>
      </c>
      <c r="AE436" s="448">
        <v>10</v>
      </c>
      <c r="AF436" s="448"/>
      <c r="AG436" s="448"/>
      <c r="AH436" s="448"/>
      <c r="AI436" s="448"/>
      <c r="AJ436" s="448"/>
      <c r="AK436" s="508"/>
    </row>
    <row r="437" spans="1:37" s="90" customFormat="1" ht="69.75" x14ac:dyDescent="0.25">
      <c r="A437" s="448">
        <v>371</v>
      </c>
      <c r="B437" s="446" t="s">
        <v>4198</v>
      </c>
      <c r="C437" s="458" t="s">
        <v>4203</v>
      </c>
      <c r="D437" s="448"/>
      <c r="E437" s="448">
        <v>6</v>
      </c>
      <c r="F437" s="448">
        <v>1</v>
      </c>
      <c r="G437" s="448"/>
      <c r="H437" s="448"/>
      <c r="I437" s="448"/>
      <c r="J437" s="448"/>
      <c r="K437" s="448"/>
      <c r="L437" s="448">
        <v>1</v>
      </c>
      <c r="M437" s="448">
        <v>2</v>
      </c>
      <c r="N437" s="448">
        <v>1</v>
      </c>
      <c r="O437" s="448"/>
      <c r="P437" s="448">
        <v>1</v>
      </c>
      <c r="Q437" s="448"/>
      <c r="R437" s="448"/>
      <c r="S437" s="448"/>
      <c r="T437" s="448">
        <v>1</v>
      </c>
      <c r="U437" s="448"/>
      <c r="V437" s="448"/>
      <c r="W437" s="448"/>
      <c r="X437" s="448"/>
      <c r="Y437" s="448"/>
      <c r="Z437" s="448">
        <v>1</v>
      </c>
      <c r="AA437" s="448"/>
      <c r="AB437" s="448"/>
      <c r="AC437" s="448">
        <v>5</v>
      </c>
      <c r="AD437" s="448">
        <v>5</v>
      </c>
      <c r="AE437" s="448">
        <v>1</v>
      </c>
      <c r="AF437" s="448"/>
      <c r="AG437" s="448"/>
      <c r="AH437" s="448"/>
      <c r="AI437" s="448"/>
      <c r="AJ437" s="448"/>
      <c r="AK437" s="508"/>
    </row>
    <row r="438" spans="1:37" s="90" customFormat="1" ht="116.25" x14ac:dyDescent="0.25">
      <c r="A438" s="448">
        <v>372</v>
      </c>
      <c r="B438" s="446" t="s">
        <v>4199</v>
      </c>
      <c r="C438" s="458" t="s">
        <v>4204</v>
      </c>
      <c r="D438" s="448"/>
      <c r="E438" s="448">
        <v>7</v>
      </c>
      <c r="F438" s="448">
        <v>1</v>
      </c>
      <c r="G438" s="448"/>
      <c r="H438" s="448"/>
      <c r="I438" s="448">
        <v>1</v>
      </c>
      <c r="J438" s="448"/>
      <c r="K438" s="448"/>
      <c r="L438" s="448">
        <v>1</v>
      </c>
      <c r="M438" s="448">
        <v>2</v>
      </c>
      <c r="N438" s="448">
        <v>1</v>
      </c>
      <c r="O438" s="448"/>
      <c r="P438" s="448">
        <v>5</v>
      </c>
      <c r="Q438" s="448"/>
      <c r="R438" s="448"/>
      <c r="S438" s="448"/>
      <c r="T438" s="448">
        <v>1</v>
      </c>
      <c r="U438" s="448"/>
      <c r="V438" s="448"/>
      <c r="W438" s="448"/>
      <c r="X438" s="448"/>
      <c r="Y438" s="448"/>
      <c r="Z438" s="448">
        <v>1</v>
      </c>
      <c r="AA438" s="448"/>
      <c r="AB438" s="448">
        <v>1</v>
      </c>
      <c r="AC438" s="448">
        <v>7</v>
      </c>
      <c r="AD438" s="448">
        <v>30</v>
      </c>
      <c r="AE438" s="448">
        <v>5</v>
      </c>
      <c r="AF438" s="448"/>
      <c r="AG438" s="448"/>
      <c r="AH438" s="448"/>
      <c r="AI438" s="448"/>
      <c r="AJ438" s="448"/>
      <c r="AK438" s="508"/>
    </row>
    <row r="439" spans="1:37" s="90" customFormat="1" ht="69.75" x14ac:dyDescent="0.25">
      <c r="A439" s="448">
        <v>373</v>
      </c>
      <c r="B439" s="446" t="s">
        <v>4200</v>
      </c>
      <c r="C439" s="458" t="s">
        <v>4205</v>
      </c>
      <c r="D439" s="448"/>
      <c r="E439" s="448">
        <v>5</v>
      </c>
      <c r="F439" s="448">
        <v>1</v>
      </c>
      <c r="G439" s="448"/>
      <c r="H439" s="448"/>
      <c r="I439" s="448">
        <v>1</v>
      </c>
      <c r="J439" s="448">
        <v>1</v>
      </c>
      <c r="K439" s="448"/>
      <c r="L439" s="448">
        <v>1</v>
      </c>
      <c r="M439" s="448">
        <v>2</v>
      </c>
      <c r="N439" s="448">
        <v>1</v>
      </c>
      <c r="O439" s="448"/>
      <c r="P439" s="448">
        <v>1</v>
      </c>
      <c r="Q439" s="448"/>
      <c r="R439" s="448"/>
      <c r="S439" s="448">
        <v>1</v>
      </c>
      <c r="T439" s="448"/>
      <c r="U439" s="448"/>
      <c r="V439" s="448"/>
      <c r="W439" s="448"/>
      <c r="X439" s="448">
        <v>1</v>
      </c>
      <c r="Y439" s="448"/>
      <c r="Z439" s="448">
        <v>1</v>
      </c>
      <c r="AA439" s="448"/>
      <c r="AB439" s="448">
        <v>1</v>
      </c>
      <c r="AC439" s="448">
        <v>5</v>
      </c>
      <c r="AD439" s="448">
        <v>10</v>
      </c>
      <c r="AE439" s="448">
        <v>5</v>
      </c>
      <c r="AF439" s="448"/>
      <c r="AG439" s="448"/>
      <c r="AH439" s="448"/>
      <c r="AI439" s="448"/>
      <c r="AJ439" s="448"/>
      <c r="AK439" s="508"/>
    </row>
    <row r="440" spans="1:37" s="90" customFormat="1" ht="139.5" x14ac:dyDescent="0.25">
      <c r="A440" s="448">
        <v>374</v>
      </c>
      <c r="B440" s="446" t="s">
        <v>4529</v>
      </c>
      <c r="C440" s="458" t="s">
        <v>4206</v>
      </c>
      <c r="D440" s="448"/>
      <c r="E440" s="448">
        <v>5</v>
      </c>
      <c r="F440" s="448">
        <v>1</v>
      </c>
      <c r="G440" s="448"/>
      <c r="H440" s="448"/>
      <c r="I440" s="448">
        <v>1</v>
      </c>
      <c r="J440" s="448"/>
      <c r="K440" s="448"/>
      <c r="L440" s="448">
        <v>1</v>
      </c>
      <c r="M440" s="448">
        <v>2</v>
      </c>
      <c r="N440" s="448">
        <v>1</v>
      </c>
      <c r="O440" s="448"/>
      <c r="P440" s="448">
        <v>1</v>
      </c>
      <c r="Q440" s="448"/>
      <c r="R440" s="448"/>
      <c r="S440" s="448"/>
      <c r="T440" s="448"/>
      <c r="U440" s="448"/>
      <c r="V440" s="448"/>
      <c r="W440" s="448"/>
      <c r="X440" s="448"/>
      <c r="Y440" s="448">
        <v>1</v>
      </c>
      <c r="Z440" s="448">
        <v>1</v>
      </c>
      <c r="AA440" s="448"/>
      <c r="AB440" s="448"/>
      <c r="AC440" s="448">
        <v>5</v>
      </c>
      <c r="AD440" s="448">
        <v>5</v>
      </c>
      <c r="AE440" s="448">
        <v>1</v>
      </c>
      <c r="AF440" s="448"/>
      <c r="AG440" s="448"/>
      <c r="AH440" s="448"/>
      <c r="AI440" s="448"/>
      <c r="AJ440" s="448"/>
      <c r="AK440" s="508"/>
    </row>
    <row r="441" spans="1:37" s="90" customFormat="1" ht="54.75" customHeight="1" x14ac:dyDescent="0.25">
      <c r="A441" s="448">
        <v>375</v>
      </c>
      <c r="B441" s="446" t="s">
        <v>3628</v>
      </c>
      <c r="C441" s="458" t="s">
        <v>4207</v>
      </c>
      <c r="D441" s="448"/>
      <c r="E441" s="448">
        <v>20</v>
      </c>
      <c r="F441" s="448">
        <v>1</v>
      </c>
      <c r="G441" s="448"/>
      <c r="H441" s="448"/>
      <c r="I441" s="448"/>
      <c r="J441" s="448">
        <v>2</v>
      </c>
      <c r="K441" s="448"/>
      <c r="L441" s="448">
        <v>2</v>
      </c>
      <c r="M441" s="448">
        <v>2</v>
      </c>
      <c r="N441" s="448">
        <v>2</v>
      </c>
      <c r="O441" s="448"/>
      <c r="P441" s="448">
        <v>2</v>
      </c>
      <c r="Q441" s="448"/>
      <c r="R441" s="448"/>
      <c r="S441" s="448">
        <v>2</v>
      </c>
      <c r="T441" s="448"/>
      <c r="U441" s="448"/>
      <c r="V441" s="448"/>
      <c r="W441" s="448"/>
      <c r="X441" s="448">
        <v>1</v>
      </c>
      <c r="Y441" s="448"/>
      <c r="Z441" s="448">
        <v>1</v>
      </c>
      <c r="AA441" s="448"/>
      <c r="AB441" s="448">
        <v>1</v>
      </c>
      <c r="AC441" s="448">
        <v>10</v>
      </c>
      <c r="AD441" s="448">
        <v>10</v>
      </c>
      <c r="AE441" s="448">
        <v>3</v>
      </c>
      <c r="AF441" s="448"/>
      <c r="AG441" s="448"/>
      <c r="AH441" s="448"/>
      <c r="AI441" s="448"/>
      <c r="AJ441" s="448"/>
      <c r="AK441" s="508"/>
    </row>
    <row r="442" spans="1:37" s="90" customFormat="1" ht="139.5" x14ac:dyDescent="0.25">
      <c r="A442" s="448">
        <v>376</v>
      </c>
      <c r="B442" s="446" t="s">
        <v>4530</v>
      </c>
      <c r="C442" s="458" t="s">
        <v>4208</v>
      </c>
      <c r="D442" s="448"/>
      <c r="E442" s="448">
        <v>10</v>
      </c>
      <c r="F442" s="448">
        <v>1</v>
      </c>
      <c r="G442" s="448">
        <v>1</v>
      </c>
      <c r="H442" s="448"/>
      <c r="I442" s="448"/>
      <c r="J442" s="448">
        <v>2</v>
      </c>
      <c r="K442" s="448"/>
      <c r="L442" s="448">
        <v>2</v>
      </c>
      <c r="M442" s="448">
        <v>2</v>
      </c>
      <c r="N442" s="448">
        <v>2</v>
      </c>
      <c r="O442" s="448"/>
      <c r="P442" s="448"/>
      <c r="Q442" s="448"/>
      <c r="R442" s="448"/>
      <c r="S442" s="448"/>
      <c r="T442" s="448"/>
      <c r="U442" s="448">
        <v>1</v>
      </c>
      <c r="V442" s="448"/>
      <c r="W442" s="448"/>
      <c r="X442" s="448"/>
      <c r="Y442" s="448">
        <v>1</v>
      </c>
      <c r="Z442" s="448">
        <v>1</v>
      </c>
      <c r="AA442" s="448"/>
      <c r="AB442" s="448">
        <v>1</v>
      </c>
      <c r="AC442" s="448">
        <v>7</v>
      </c>
      <c r="AD442" s="448">
        <v>10</v>
      </c>
      <c r="AE442" s="448">
        <v>3</v>
      </c>
      <c r="AF442" s="448">
        <v>2</v>
      </c>
      <c r="AG442" s="448"/>
      <c r="AH442" s="448"/>
      <c r="AI442" s="448"/>
      <c r="AJ442" s="448"/>
      <c r="AK442" s="508"/>
    </row>
    <row r="443" spans="1:37" s="90" customFormat="1" ht="92.25" customHeight="1" x14ac:dyDescent="0.25">
      <c r="A443" s="448">
        <v>377</v>
      </c>
      <c r="B443" s="446" t="s">
        <v>4201</v>
      </c>
      <c r="C443" s="458" t="s">
        <v>4209</v>
      </c>
      <c r="D443" s="448"/>
      <c r="E443" s="448">
        <v>11</v>
      </c>
      <c r="F443" s="448">
        <v>1</v>
      </c>
      <c r="G443" s="448">
        <v>1</v>
      </c>
      <c r="H443" s="448"/>
      <c r="I443" s="448">
        <v>1</v>
      </c>
      <c r="J443" s="448">
        <v>2</v>
      </c>
      <c r="K443" s="448"/>
      <c r="L443" s="448">
        <v>2</v>
      </c>
      <c r="M443" s="448">
        <v>2</v>
      </c>
      <c r="N443" s="448">
        <v>2</v>
      </c>
      <c r="O443" s="448"/>
      <c r="P443" s="448">
        <v>2</v>
      </c>
      <c r="Q443" s="448"/>
      <c r="R443" s="448"/>
      <c r="S443" s="448">
        <v>2</v>
      </c>
      <c r="T443" s="448"/>
      <c r="U443" s="448"/>
      <c r="V443" s="448"/>
      <c r="W443" s="448"/>
      <c r="X443" s="448">
        <v>1</v>
      </c>
      <c r="Y443" s="448"/>
      <c r="Z443" s="448">
        <v>1</v>
      </c>
      <c r="AA443" s="448"/>
      <c r="AB443" s="448">
        <v>1</v>
      </c>
      <c r="AC443" s="448">
        <v>10</v>
      </c>
      <c r="AD443" s="448">
        <v>30</v>
      </c>
      <c r="AE443" s="448">
        <v>10</v>
      </c>
      <c r="AF443" s="448"/>
      <c r="AG443" s="448">
        <v>2</v>
      </c>
      <c r="AH443" s="448"/>
      <c r="AI443" s="448"/>
      <c r="AJ443" s="448"/>
      <c r="AK443" s="508"/>
    </row>
    <row r="444" spans="1:37" s="90" customFormat="1" ht="54.75" customHeight="1" x14ac:dyDescent="0.25">
      <c r="A444" s="448">
        <v>378</v>
      </c>
      <c r="B444" s="446" t="s">
        <v>3629</v>
      </c>
      <c r="C444" s="458" t="s">
        <v>4210</v>
      </c>
      <c r="D444" s="448"/>
      <c r="E444" s="448">
        <v>5</v>
      </c>
      <c r="F444" s="448">
        <v>1</v>
      </c>
      <c r="G444" s="448">
        <v>1</v>
      </c>
      <c r="H444" s="448"/>
      <c r="I444" s="448">
        <v>1</v>
      </c>
      <c r="J444" s="448">
        <v>1</v>
      </c>
      <c r="K444" s="448"/>
      <c r="L444" s="448">
        <v>1</v>
      </c>
      <c r="M444" s="448">
        <v>2</v>
      </c>
      <c r="N444" s="448">
        <v>1</v>
      </c>
      <c r="O444" s="448"/>
      <c r="P444" s="448">
        <v>5</v>
      </c>
      <c r="Q444" s="448"/>
      <c r="R444" s="448"/>
      <c r="S444" s="448">
        <v>1</v>
      </c>
      <c r="T444" s="448"/>
      <c r="U444" s="448"/>
      <c r="V444" s="448"/>
      <c r="W444" s="448"/>
      <c r="X444" s="448"/>
      <c r="Y444" s="448">
        <v>1</v>
      </c>
      <c r="Z444" s="448"/>
      <c r="AA444" s="448"/>
      <c r="AB444" s="448">
        <v>1</v>
      </c>
      <c r="AC444" s="448">
        <v>5</v>
      </c>
      <c r="AD444" s="448">
        <v>20</v>
      </c>
      <c r="AE444" s="448">
        <v>5</v>
      </c>
      <c r="AF444" s="448"/>
      <c r="AG444" s="448"/>
      <c r="AH444" s="448"/>
      <c r="AI444" s="448"/>
      <c r="AJ444" s="448"/>
      <c r="AK444" s="508"/>
    </row>
    <row r="445" spans="1:37" s="90" customFormat="1" ht="56.25" customHeight="1" x14ac:dyDescent="0.25">
      <c r="A445" s="448">
        <v>379</v>
      </c>
      <c r="B445" s="446" t="s">
        <v>3629</v>
      </c>
      <c r="C445" s="458" t="s">
        <v>4211</v>
      </c>
      <c r="D445" s="448"/>
      <c r="E445" s="448">
        <v>7</v>
      </c>
      <c r="F445" s="448">
        <v>1</v>
      </c>
      <c r="G445" s="448">
        <v>1</v>
      </c>
      <c r="H445" s="448"/>
      <c r="I445" s="448">
        <v>1</v>
      </c>
      <c r="J445" s="448">
        <v>1</v>
      </c>
      <c r="K445" s="448"/>
      <c r="L445" s="448">
        <v>1</v>
      </c>
      <c r="M445" s="448">
        <v>2</v>
      </c>
      <c r="N445" s="448">
        <v>1</v>
      </c>
      <c r="O445" s="448"/>
      <c r="P445" s="448">
        <v>1</v>
      </c>
      <c r="Q445" s="448"/>
      <c r="R445" s="448"/>
      <c r="S445" s="448">
        <v>1</v>
      </c>
      <c r="T445" s="448"/>
      <c r="U445" s="448"/>
      <c r="V445" s="448"/>
      <c r="W445" s="448"/>
      <c r="X445" s="448"/>
      <c r="Y445" s="448">
        <v>1</v>
      </c>
      <c r="Z445" s="448"/>
      <c r="AA445" s="448"/>
      <c r="AB445" s="448">
        <v>1</v>
      </c>
      <c r="AC445" s="448">
        <v>7</v>
      </c>
      <c r="AD445" s="448">
        <v>10</v>
      </c>
      <c r="AE445" s="448">
        <v>5</v>
      </c>
      <c r="AF445" s="448"/>
      <c r="AG445" s="448"/>
      <c r="AH445" s="448"/>
      <c r="AI445" s="448"/>
      <c r="AJ445" s="448"/>
      <c r="AK445" s="508"/>
    </row>
    <row r="446" spans="1:37" s="90" customFormat="1" ht="69.75" x14ac:dyDescent="0.25">
      <c r="A446" s="448">
        <v>380</v>
      </c>
      <c r="B446" s="446" t="s">
        <v>3631</v>
      </c>
      <c r="C446" s="458" t="s">
        <v>3870</v>
      </c>
      <c r="D446" s="448"/>
      <c r="E446" s="448">
        <v>20</v>
      </c>
      <c r="F446" s="448">
        <v>1</v>
      </c>
      <c r="G446" s="448">
        <v>1</v>
      </c>
      <c r="H446" s="448"/>
      <c r="I446" s="448">
        <v>1</v>
      </c>
      <c r="J446" s="448"/>
      <c r="K446" s="448"/>
      <c r="L446" s="448">
        <v>1</v>
      </c>
      <c r="M446" s="448">
        <v>2</v>
      </c>
      <c r="N446" s="448">
        <v>1</v>
      </c>
      <c r="O446" s="448"/>
      <c r="P446" s="448">
        <v>5</v>
      </c>
      <c r="Q446" s="448"/>
      <c r="R446" s="448"/>
      <c r="S446" s="448">
        <v>2</v>
      </c>
      <c r="T446" s="448"/>
      <c r="U446" s="448"/>
      <c r="V446" s="448"/>
      <c r="W446" s="448"/>
      <c r="X446" s="448"/>
      <c r="Y446" s="448">
        <v>1</v>
      </c>
      <c r="Z446" s="448"/>
      <c r="AA446" s="448"/>
      <c r="AB446" s="448">
        <v>1</v>
      </c>
      <c r="AC446" s="448">
        <v>10</v>
      </c>
      <c r="AD446" s="448">
        <v>30</v>
      </c>
      <c r="AE446" s="448">
        <v>20</v>
      </c>
      <c r="AF446" s="448"/>
      <c r="AG446" s="448"/>
      <c r="AH446" s="448"/>
      <c r="AI446" s="448"/>
      <c r="AJ446" s="448"/>
      <c r="AK446" s="508"/>
    </row>
    <row r="447" spans="1:37" s="90" customFormat="1" ht="69.75" x14ac:dyDescent="0.25">
      <c r="A447" s="448">
        <v>381</v>
      </c>
      <c r="B447" s="446" t="s">
        <v>4713</v>
      </c>
      <c r="C447" s="458" t="s">
        <v>4212</v>
      </c>
      <c r="D447" s="448"/>
      <c r="E447" s="448">
        <v>24</v>
      </c>
      <c r="F447" s="448">
        <v>1</v>
      </c>
      <c r="G447" s="448"/>
      <c r="H447" s="448"/>
      <c r="I447" s="448">
        <v>1</v>
      </c>
      <c r="J447" s="448">
        <v>1</v>
      </c>
      <c r="K447" s="448"/>
      <c r="L447" s="448">
        <v>1</v>
      </c>
      <c r="M447" s="448">
        <v>2</v>
      </c>
      <c r="N447" s="448">
        <v>1</v>
      </c>
      <c r="O447" s="448"/>
      <c r="P447" s="448">
        <v>1</v>
      </c>
      <c r="Q447" s="448"/>
      <c r="R447" s="448"/>
      <c r="S447" s="448">
        <v>1</v>
      </c>
      <c r="T447" s="448"/>
      <c r="U447" s="448"/>
      <c r="V447" s="448"/>
      <c r="W447" s="448"/>
      <c r="X447" s="448"/>
      <c r="Y447" s="448">
        <v>1</v>
      </c>
      <c r="Z447" s="448"/>
      <c r="AA447" s="448"/>
      <c r="AB447" s="448"/>
      <c r="AC447" s="448">
        <v>5</v>
      </c>
      <c r="AD447" s="448">
        <v>5</v>
      </c>
      <c r="AE447" s="448">
        <v>1</v>
      </c>
      <c r="AF447" s="448"/>
      <c r="AG447" s="448"/>
      <c r="AH447" s="448"/>
      <c r="AI447" s="448"/>
      <c r="AJ447" s="448"/>
      <c r="AK447" s="508"/>
    </row>
    <row r="448" spans="1:37" s="90" customFormat="1" ht="53.25" customHeight="1" x14ac:dyDescent="0.25">
      <c r="A448" s="448">
        <v>382</v>
      </c>
      <c r="B448" s="446" t="s">
        <v>3630</v>
      </c>
      <c r="C448" s="458" t="s">
        <v>4213</v>
      </c>
      <c r="D448" s="448"/>
      <c r="E448" s="448">
        <v>5</v>
      </c>
      <c r="F448" s="448">
        <v>1</v>
      </c>
      <c r="G448" s="448"/>
      <c r="H448" s="448"/>
      <c r="I448" s="448">
        <v>1</v>
      </c>
      <c r="J448" s="448">
        <v>1</v>
      </c>
      <c r="K448" s="448"/>
      <c r="L448" s="448">
        <v>1</v>
      </c>
      <c r="M448" s="448">
        <v>2</v>
      </c>
      <c r="N448" s="448">
        <v>1</v>
      </c>
      <c r="O448" s="448"/>
      <c r="P448" s="448">
        <v>1</v>
      </c>
      <c r="Q448" s="448"/>
      <c r="R448" s="448"/>
      <c r="S448" s="448">
        <v>1</v>
      </c>
      <c r="T448" s="448"/>
      <c r="U448" s="448"/>
      <c r="V448" s="448"/>
      <c r="W448" s="448"/>
      <c r="X448" s="448"/>
      <c r="Y448" s="448">
        <v>1</v>
      </c>
      <c r="Z448" s="448">
        <v>1</v>
      </c>
      <c r="AA448" s="448"/>
      <c r="AB448" s="448">
        <v>1</v>
      </c>
      <c r="AC448" s="448">
        <v>5</v>
      </c>
      <c r="AD448" s="448">
        <v>20</v>
      </c>
      <c r="AE448" s="448">
        <v>5</v>
      </c>
      <c r="AF448" s="448"/>
      <c r="AG448" s="448"/>
      <c r="AH448" s="448"/>
      <c r="AI448" s="448"/>
      <c r="AJ448" s="448"/>
      <c r="AK448" s="508"/>
    </row>
    <row r="449" spans="1:37" s="90" customFormat="1" ht="57.75" customHeight="1" x14ac:dyDescent="0.25">
      <c r="A449" s="448">
        <v>383</v>
      </c>
      <c r="B449" s="446" t="s">
        <v>4202</v>
      </c>
      <c r="C449" s="458" t="s">
        <v>4214</v>
      </c>
      <c r="D449" s="448"/>
      <c r="E449" s="448">
        <v>10</v>
      </c>
      <c r="F449" s="448">
        <v>1</v>
      </c>
      <c r="G449" s="448">
        <v>1</v>
      </c>
      <c r="H449" s="448"/>
      <c r="I449" s="448">
        <v>1</v>
      </c>
      <c r="J449" s="448"/>
      <c r="K449" s="448"/>
      <c r="L449" s="448">
        <v>2</v>
      </c>
      <c r="M449" s="448">
        <v>2</v>
      </c>
      <c r="N449" s="448">
        <v>2</v>
      </c>
      <c r="O449" s="448"/>
      <c r="P449" s="448">
        <v>2</v>
      </c>
      <c r="Q449" s="448"/>
      <c r="R449" s="448"/>
      <c r="S449" s="448">
        <v>1</v>
      </c>
      <c r="T449" s="448">
        <v>1</v>
      </c>
      <c r="U449" s="448">
        <v>1</v>
      </c>
      <c r="V449" s="448"/>
      <c r="W449" s="448"/>
      <c r="X449" s="448"/>
      <c r="Y449" s="448">
        <v>1</v>
      </c>
      <c r="Z449" s="448"/>
      <c r="AA449" s="448"/>
      <c r="AB449" s="448">
        <v>1</v>
      </c>
      <c r="AC449" s="448">
        <v>10</v>
      </c>
      <c r="AD449" s="448">
        <v>10</v>
      </c>
      <c r="AE449" s="448">
        <v>5</v>
      </c>
      <c r="AF449" s="448"/>
      <c r="AG449" s="448"/>
      <c r="AH449" s="448"/>
      <c r="AI449" s="448"/>
      <c r="AJ449" s="448"/>
      <c r="AK449" s="508"/>
    </row>
    <row r="450" spans="1:37" s="90" customFormat="1" ht="93" x14ac:dyDescent="0.25">
      <c r="A450" s="448">
        <v>384</v>
      </c>
      <c r="B450" s="446" t="s">
        <v>4531</v>
      </c>
      <c r="C450" s="458" t="s">
        <v>4215</v>
      </c>
      <c r="D450" s="448"/>
      <c r="E450" s="448">
        <v>10</v>
      </c>
      <c r="F450" s="448">
        <v>1</v>
      </c>
      <c r="G450" s="448"/>
      <c r="H450" s="448"/>
      <c r="I450" s="448"/>
      <c r="J450" s="448">
        <v>1</v>
      </c>
      <c r="K450" s="448"/>
      <c r="L450" s="448">
        <v>1</v>
      </c>
      <c r="M450" s="448">
        <v>2</v>
      </c>
      <c r="N450" s="448">
        <v>1</v>
      </c>
      <c r="O450" s="448"/>
      <c r="P450" s="448">
        <v>1</v>
      </c>
      <c r="Q450" s="448"/>
      <c r="R450" s="448"/>
      <c r="S450" s="448">
        <v>1</v>
      </c>
      <c r="T450" s="448">
        <v>1</v>
      </c>
      <c r="U450" s="448"/>
      <c r="V450" s="448"/>
      <c r="W450" s="448"/>
      <c r="X450" s="448">
        <v>1</v>
      </c>
      <c r="Y450" s="448"/>
      <c r="Z450" s="448">
        <v>1</v>
      </c>
      <c r="AA450" s="448"/>
      <c r="AB450" s="448">
        <v>1</v>
      </c>
      <c r="AC450" s="448">
        <v>10</v>
      </c>
      <c r="AD450" s="448">
        <v>10</v>
      </c>
      <c r="AE450" s="448">
        <v>5</v>
      </c>
      <c r="AF450" s="448"/>
      <c r="AG450" s="448"/>
      <c r="AH450" s="448"/>
      <c r="AI450" s="448"/>
      <c r="AJ450" s="448"/>
      <c r="AK450" s="508"/>
    </row>
    <row r="451" spans="1:37" s="90" customFormat="1" ht="116.25" x14ac:dyDescent="0.25">
      <c r="A451" s="448">
        <v>385</v>
      </c>
      <c r="B451" s="446" t="s">
        <v>4532</v>
      </c>
      <c r="C451" s="458" t="s">
        <v>4216</v>
      </c>
      <c r="D451" s="448"/>
      <c r="E451" s="448">
        <v>6</v>
      </c>
      <c r="F451" s="448">
        <v>1</v>
      </c>
      <c r="G451" s="448"/>
      <c r="H451" s="448"/>
      <c r="I451" s="448">
        <v>1</v>
      </c>
      <c r="J451" s="448">
        <v>1</v>
      </c>
      <c r="K451" s="448"/>
      <c r="L451" s="448">
        <v>2</v>
      </c>
      <c r="M451" s="448">
        <v>2</v>
      </c>
      <c r="N451" s="448">
        <v>2</v>
      </c>
      <c r="O451" s="448"/>
      <c r="P451" s="448"/>
      <c r="Q451" s="448"/>
      <c r="R451" s="448"/>
      <c r="S451" s="448">
        <v>1</v>
      </c>
      <c r="T451" s="448"/>
      <c r="U451" s="448"/>
      <c r="V451" s="448"/>
      <c r="W451" s="448"/>
      <c r="X451" s="448">
        <v>1</v>
      </c>
      <c r="Y451" s="448">
        <v>1</v>
      </c>
      <c r="Z451" s="448"/>
      <c r="AA451" s="448"/>
      <c r="AB451" s="448">
        <v>1</v>
      </c>
      <c r="AC451" s="448">
        <v>7</v>
      </c>
      <c r="AD451" s="448">
        <v>20</v>
      </c>
      <c r="AE451" s="448">
        <v>10</v>
      </c>
      <c r="AF451" s="448"/>
      <c r="AG451" s="448"/>
      <c r="AH451" s="448"/>
      <c r="AI451" s="448"/>
      <c r="AJ451" s="448"/>
      <c r="AK451" s="508"/>
    </row>
    <row r="452" spans="1:37" s="92" customFormat="1" ht="22.5" x14ac:dyDescent="0.25">
      <c r="A452" s="918"/>
      <c r="B452" s="918"/>
      <c r="C452" s="457" t="s">
        <v>97</v>
      </c>
      <c r="D452" s="456"/>
      <c r="E452" s="456">
        <f>SUM(E432:E451)</f>
        <v>222</v>
      </c>
      <c r="F452" s="456">
        <f t="shared" ref="F452:AK452" si="40">SUM(F432:F451)</f>
        <v>20</v>
      </c>
      <c r="G452" s="456">
        <f t="shared" si="40"/>
        <v>9</v>
      </c>
      <c r="H452" s="456">
        <f t="shared" si="40"/>
        <v>0</v>
      </c>
      <c r="I452" s="456">
        <f t="shared" si="40"/>
        <v>26</v>
      </c>
      <c r="J452" s="456">
        <f t="shared" si="40"/>
        <v>20</v>
      </c>
      <c r="K452" s="456">
        <f t="shared" si="40"/>
        <v>0</v>
      </c>
      <c r="L452" s="456">
        <f t="shared" si="40"/>
        <v>29</v>
      </c>
      <c r="M452" s="456">
        <f t="shared" si="40"/>
        <v>45</v>
      </c>
      <c r="N452" s="456">
        <f t="shared" si="40"/>
        <v>29</v>
      </c>
      <c r="O452" s="456">
        <f t="shared" si="40"/>
        <v>0</v>
      </c>
      <c r="P452" s="456">
        <f t="shared" si="40"/>
        <v>50</v>
      </c>
      <c r="Q452" s="456">
        <f t="shared" si="40"/>
        <v>0</v>
      </c>
      <c r="R452" s="456">
        <f t="shared" si="40"/>
        <v>0</v>
      </c>
      <c r="S452" s="456">
        <f t="shared" si="40"/>
        <v>22</v>
      </c>
      <c r="T452" s="456">
        <f t="shared" si="40"/>
        <v>4</v>
      </c>
      <c r="U452" s="456">
        <f t="shared" si="40"/>
        <v>3</v>
      </c>
      <c r="V452" s="456">
        <f t="shared" si="40"/>
        <v>0</v>
      </c>
      <c r="W452" s="456">
        <f t="shared" si="40"/>
        <v>2</v>
      </c>
      <c r="X452" s="456">
        <f t="shared" si="40"/>
        <v>7</v>
      </c>
      <c r="Y452" s="456">
        <f t="shared" si="40"/>
        <v>9</v>
      </c>
      <c r="Z452" s="456">
        <f t="shared" si="40"/>
        <v>14</v>
      </c>
      <c r="AA452" s="456">
        <f t="shared" si="40"/>
        <v>2</v>
      </c>
      <c r="AB452" s="456">
        <f t="shared" si="40"/>
        <v>19</v>
      </c>
      <c r="AC452" s="456">
        <f t="shared" si="40"/>
        <v>190</v>
      </c>
      <c r="AD452" s="456">
        <f t="shared" si="40"/>
        <v>565</v>
      </c>
      <c r="AE452" s="456">
        <f t="shared" si="40"/>
        <v>144</v>
      </c>
      <c r="AF452" s="456">
        <f t="shared" si="40"/>
        <v>2</v>
      </c>
      <c r="AG452" s="456">
        <f t="shared" si="40"/>
        <v>2</v>
      </c>
      <c r="AH452" s="456">
        <f t="shared" si="40"/>
        <v>0</v>
      </c>
      <c r="AI452" s="456">
        <f t="shared" si="40"/>
        <v>0</v>
      </c>
      <c r="AJ452" s="456">
        <f t="shared" si="40"/>
        <v>0</v>
      </c>
      <c r="AK452" s="507">
        <f t="shared" si="40"/>
        <v>0</v>
      </c>
    </row>
    <row r="453" spans="1:37" s="90" customFormat="1" ht="23.25" x14ac:dyDescent="0.25">
      <c r="A453" s="919"/>
      <c r="B453" s="919"/>
      <c r="C453" s="458" t="s">
        <v>3978</v>
      </c>
      <c r="D453" s="448">
        <v>0</v>
      </c>
      <c r="E453" s="448">
        <v>0</v>
      </c>
      <c r="F453" s="448">
        <v>0</v>
      </c>
      <c r="G453" s="448">
        <v>0</v>
      </c>
      <c r="H453" s="448">
        <v>0</v>
      </c>
      <c r="I453" s="448">
        <v>0</v>
      </c>
      <c r="J453" s="448">
        <v>0</v>
      </c>
      <c r="K453" s="448">
        <v>0</v>
      </c>
      <c r="L453" s="448">
        <v>0</v>
      </c>
      <c r="M453" s="448">
        <v>0</v>
      </c>
      <c r="N453" s="448">
        <v>0</v>
      </c>
      <c r="O453" s="448">
        <v>0</v>
      </c>
      <c r="P453" s="448">
        <v>0</v>
      </c>
      <c r="Q453" s="448">
        <v>0</v>
      </c>
      <c r="R453" s="448">
        <v>0</v>
      </c>
      <c r="S453" s="448">
        <v>0</v>
      </c>
      <c r="T453" s="448">
        <v>0</v>
      </c>
      <c r="U453" s="448">
        <v>0</v>
      </c>
      <c r="V453" s="448">
        <v>0</v>
      </c>
      <c r="W453" s="448">
        <v>0</v>
      </c>
      <c r="X453" s="448">
        <v>0</v>
      </c>
      <c r="Y453" s="448">
        <v>0</v>
      </c>
      <c r="Z453" s="448">
        <v>0</v>
      </c>
      <c r="AA453" s="448">
        <v>0</v>
      </c>
      <c r="AB453" s="448">
        <v>0</v>
      </c>
      <c r="AC453" s="448">
        <v>0</v>
      </c>
      <c r="AD453" s="448">
        <v>0</v>
      </c>
      <c r="AE453" s="448">
        <v>0</v>
      </c>
      <c r="AF453" s="448">
        <v>0</v>
      </c>
      <c r="AG453" s="448">
        <v>0</v>
      </c>
      <c r="AH453" s="448">
        <v>0</v>
      </c>
      <c r="AI453" s="448">
        <v>0</v>
      </c>
      <c r="AJ453" s="448">
        <v>0</v>
      </c>
      <c r="AK453" s="508">
        <v>0</v>
      </c>
    </row>
    <row r="454" spans="1:37" s="92" customFormat="1" ht="22.5" x14ac:dyDescent="0.25">
      <c r="A454" s="920"/>
      <c r="B454" s="920"/>
      <c r="C454" s="457" t="s">
        <v>542</v>
      </c>
      <c r="D454" s="456">
        <f>D453+D452</f>
        <v>0</v>
      </c>
      <c r="E454" s="456">
        <f t="shared" ref="E454:AK454" si="41">E453+E452</f>
        <v>222</v>
      </c>
      <c r="F454" s="456">
        <f t="shared" si="41"/>
        <v>20</v>
      </c>
      <c r="G454" s="456">
        <f t="shared" si="41"/>
        <v>9</v>
      </c>
      <c r="H454" s="456">
        <f t="shared" si="41"/>
        <v>0</v>
      </c>
      <c r="I454" s="456">
        <f t="shared" si="41"/>
        <v>26</v>
      </c>
      <c r="J454" s="456">
        <f t="shared" si="41"/>
        <v>20</v>
      </c>
      <c r="K454" s="456">
        <f t="shared" si="41"/>
        <v>0</v>
      </c>
      <c r="L454" s="456">
        <f t="shared" si="41"/>
        <v>29</v>
      </c>
      <c r="M454" s="456">
        <f t="shared" si="41"/>
        <v>45</v>
      </c>
      <c r="N454" s="456">
        <f t="shared" si="41"/>
        <v>29</v>
      </c>
      <c r="O454" s="456">
        <f t="shared" si="41"/>
        <v>0</v>
      </c>
      <c r="P454" s="456">
        <f t="shared" si="41"/>
        <v>50</v>
      </c>
      <c r="Q454" s="456">
        <f t="shared" si="41"/>
        <v>0</v>
      </c>
      <c r="R454" s="456">
        <f t="shared" si="41"/>
        <v>0</v>
      </c>
      <c r="S454" s="456">
        <f t="shared" si="41"/>
        <v>22</v>
      </c>
      <c r="T454" s="456">
        <f t="shared" si="41"/>
        <v>4</v>
      </c>
      <c r="U454" s="456">
        <f t="shared" si="41"/>
        <v>3</v>
      </c>
      <c r="V454" s="456">
        <f t="shared" si="41"/>
        <v>0</v>
      </c>
      <c r="W454" s="456">
        <f t="shared" si="41"/>
        <v>2</v>
      </c>
      <c r="X454" s="456">
        <f t="shared" si="41"/>
        <v>7</v>
      </c>
      <c r="Y454" s="456">
        <f t="shared" si="41"/>
        <v>9</v>
      </c>
      <c r="Z454" s="456">
        <f t="shared" si="41"/>
        <v>14</v>
      </c>
      <c r="AA454" s="456">
        <f t="shared" si="41"/>
        <v>2</v>
      </c>
      <c r="AB454" s="456">
        <f t="shared" si="41"/>
        <v>19</v>
      </c>
      <c r="AC454" s="456">
        <f t="shared" si="41"/>
        <v>190</v>
      </c>
      <c r="AD454" s="456">
        <f t="shared" si="41"/>
        <v>565</v>
      </c>
      <c r="AE454" s="456">
        <f t="shared" si="41"/>
        <v>144</v>
      </c>
      <c r="AF454" s="456">
        <f t="shared" si="41"/>
        <v>2</v>
      </c>
      <c r="AG454" s="456">
        <f t="shared" si="41"/>
        <v>2</v>
      </c>
      <c r="AH454" s="456">
        <f t="shared" si="41"/>
        <v>0</v>
      </c>
      <c r="AI454" s="456">
        <f t="shared" si="41"/>
        <v>0</v>
      </c>
      <c r="AJ454" s="456">
        <f t="shared" si="41"/>
        <v>0</v>
      </c>
      <c r="AK454" s="507">
        <f t="shared" si="41"/>
        <v>0</v>
      </c>
    </row>
    <row r="455" spans="1:37" s="90" customFormat="1" ht="372" x14ac:dyDescent="0.25">
      <c r="A455" s="448">
        <v>386</v>
      </c>
      <c r="B455" s="446" t="s">
        <v>4217</v>
      </c>
      <c r="C455" s="458" t="s">
        <v>4533</v>
      </c>
      <c r="D455" s="448"/>
      <c r="E455" s="448">
        <v>10</v>
      </c>
      <c r="F455" s="448">
        <v>2</v>
      </c>
      <c r="G455" s="448"/>
      <c r="H455" s="448"/>
      <c r="I455" s="448"/>
      <c r="J455" s="448"/>
      <c r="K455" s="448"/>
      <c r="L455" s="448">
        <v>1</v>
      </c>
      <c r="M455" s="448">
        <v>5</v>
      </c>
      <c r="N455" s="448">
        <v>1</v>
      </c>
      <c r="O455" s="448"/>
      <c r="P455" s="448">
        <v>1</v>
      </c>
      <c r="Q455" s="448"/>
      <c r="R455" s="448"/>
      <c r="S455" s="448">
        <v>4</v>
      </c>
      <c r="T455" s="448"/>
      <c r="U455" s="448">
        <v>1</v>
      </c>
      <c r="V455" s="448"/>
      <c r="W455" s="448"/>
      <c r="X455" s="448">
        <v>1</v>
      </c>
      <c r="Y455" s="448"/>
      <c r="Z455" s="448"/>
      <c r="AA455" s="448"/>
      <c r="AB455" s="448">
        <v>1</v>
      </c>
      <c r="AC455" s="448">
        <v>10</v>
      </c>
      <c r="AD455" s="448">
        <v>30</v>
      </c>
      <c r="AE455" s="448">
        <v>10</v>
      </c>
      <c r="AF455" s="448"/>
      <c r="AG455" s="448"/>
      <c r="AH455" s="448"/>
      <c r="AI455" s="448"/>
      <c r="AJ455" s="448"/>
      <c r="AK455" s="508"/>
    </row>
    <row r="456" spans="1:37" s="90" customFormat="1" ht="69.75" x14ac:dyDescent="0.25">
      <c r="A456" s="448">
        <v>387</v>
      </c>
      <c r="B456" s="446" t="s">
        <v>3632</v>
      </c>
      <c r="C456" s="458" t="s">
        <v>4226</v>
      </c>
      <c r="D456" s="448"/>
      <c r="E456" s="448">
        <v>6</v>
      </c>
      <c r="F456" s="448">
        <v>1</v>
      </c>
      <c r="G456" s="448"/>
      <c r="H456" s="448"/>
      <c r="I456" s="448"/>
      <c r="J456" s="448"/>
      <c r="K456" s="448"/>
      <c r="L456" s="448">
        <v>1</v>
      </c>
      <c r="M456" s="448">
        <v>3</v>
      </c>
      <c r="N456" s="448"/>
      <c r="O456" s="448"/>
      <c r="P456" s="448"/>
      <c r="Q456" s="448"/>
      <c r="R456" s="448"/>
      <c r="S456" s="448">
        <v>2</v>
      </c>
      <c r="T456" s="448"/>
      <c r="U456" s="448"/>
      <c r="V456" s="448"/>
      <c r="W456" s="448"/>
      <c r="X456" s="448">
        <v>1</v>
      </c>
      <c r="Y456" s="448">
        <v>1</v>
      </c>
      <c r="Z456" s="448">
        <v>1</v>
      </c>
      <c r="AA456" s="448"/>
      <c r="AB456" s="448">
        <v>1</v>
      </c>
      <c r="AC456" s="448">
        <v>6</v>
      </c>
      <c r="AD456" s="448">
        <v>10</v>
      </c>
      <c r="AE456" s="448">
        <v>5</v>
      </c>
      <c r="AF456" s="448"/>
      <c r="AG456" s="448"/>
      <c r="AH456" s="448"/>
      <c r="AI456" s="448"/>
      <c r="AJ456" s="448"/>
      <c r="AK456" s="508"/>
    </row>
    <row r="457" spans="1:37" s="90" customFormat="1" ht="46.5" x14ac:dyDescent="0.25">
      <c r="A457" s="448">
        <v>388</v>
      </c>
      <c r="B457" s="446" t="s">
        <v>4218</v>
      </c>
      <c r="C457" s="458" t="s">
        <v>4227</v>
      </c>
      <c r="D457" s="448"/>
      <c r="E457" s="448">
        <v>10</v>
      </c>
      <c r="F457" s="448">
        <v>2</v>
      </c>
      <c r="G457" s="448"/>
      <c r="H457" s="448"/>
      <c r="I457" s="448"/>
      <c r="J457" s="448"/>
      <c r="K457" s="448"/>
      <c r="L457" s="448">
        <v>1</v>
      </c>
      <c r="M457" s="448">
        <v>2</v>
      </c>
      <c r="N457" s="448">
        <v>1</v>
      </c>
      <c r="O457" s="448"/>
      <c r="P457" s="448"/>
      <c r="Q457" s="448"/>
      <c r="R457" s="448"/>
      <c r="S457" s="448">
        <v>2</v>
      </c>
      <c r="T457" s="448"/>
      <c r="U457" s="448"/>
      <c r="V457" s="448"/>
      <c r="W457" s="448"/>
      <c r="X457" s="448">
        <v>1</v>
      </c>
      <c r="Y457" s="448">
        <v>1</v>
      </c>
      <c r="Z457" s="448">
        <v>1</v>
      </c>
      <c r="AA457" s="448"/>
      <c r="AB457" s="448">
        <v>1</v>
      </c>
      <c r="AC457" s="448">
        <v>6</v>
      </c>
      <c r="AD457" s="448">
        <v>10</v>
      </c>
      <c r="AE457" s="448">
        <v>5</v>
      </c>
      <c r="AF457" s="448"/>
      <c r="AG457" s="448"/>
      <c r="AH457" s="448"/>
      <c r="AI457" s="448"/>
      <c r="AJ457" s="448"/>
      <c r="AK457" s="508"/>
    </row>
    <row r="458" spans="1:37" s="90" customFormat="1" ht="139.5" x14ac:dyDescent="0.25">
      <c r="A458" s="448">
        <v>389</v>
      </c>
      <c r="B458" s="446" t="s">
        <v>4219</v>
      </c>
      <c r="C458" s="458" t="s">
        <v>4228</v>
      </c>
      <c r="D458" s="448"/>
      <c r="E458" s="448">
        <v>12</v>
      </c>
      <c r="F458" s="448">
        <v>2</v>
      </c>
      <c r="G458" s="448"/>
      <c r="H458" s="448"/>
      <c r="I458" s="448"/>
      <c r="J458" s="448"/>
      <c r="K458" s="448"/>
      <c r="L458" s="448">
        <v>2</v>
      </c>
      <c r="M458" s="448">
        <v>3</v>
      </c>
      <c r="N458" s="448">
        <v>1</v>
      </c>
      <c r="O458" s="448"/>
      <c r="P458" s="448"/>
      <c r="Q458" s="448"/>
      <c r="R458" s="448"/>
      <c r="S458" s="448">
        <v>4</v>
      </c>
      <c r="T458" s="448"/>
      <c r="U458" s="448"/>
      <c r="V458" s="448"/>
      <c r="W458" s="448"/>
      <c r="X458" s="448">
        <v>1</v>
      </c>
      <c r="Y458" s="448">
        <v>1</v>
      </c>
      <c r="Z458" s="448">
        <v>1</v>
      </c>
      <c r="AA458" s="448"/>
      <c r="AB458" s="448">
        <v>2</v>
      </c>
      <c r="AC458" s="448">
        <v>12</v>
      </c>
      <c r="AD458" s="448">
        <v>20</v>
      </c>
      <c r="AE458" s="448">
        <v>25</v>
      </c>
      <c r="AF458" s="448"/>
      <c r="AG458" s="448"/>
      <c r="AH458" s="448"/>
      <c r="AI458" s="448"/>
      <c r="AJ458" s="448"/>
      <c r="AK458" s="508"/>
    </row>
    <row r="459" spans="1:37" s="90" customFormat="1" ht="69.75" x14ac:dyDescent="0.25">
      <c r="A459" s="448">
        <v>390</v>
      </c>
      <c r="B459" s="446" t="s">
        <v>3633</v>
      </c>
      <c r="C459" s="458" t="s">
        <v>4229</v>
      </c>
      <c r="D459" s="448"/>
      <c r="E459" s="448">
        <v>5</v>
      </c>
      <c r="F459" s="448">
        <v>1</v>
      </c>
      <c r="G459" s="448"/>
      <c r="H459" s="448"/>
      <c r="I459" s="448"/>
      <c r="J459" s="448"/>
      <c r="K459" s="448"/>
      <c r="L459" s="448">
        <v>1</v>
      </c>
      <c r="M459" s="448">
        <v>2</v>
      </c>
      <c r="N459" s="448"/>
      <c r="O459" s="448"/>
      <c r="P459" s="448"/>
      <c r="Q459" s="448"/>
      <c r="R459" s="448"/>
      <c r="S459" s="448">
        <v>1</v>
      </c>
      <c r="T459" s="448"/>
      <c r="U459" s="448"/>
      <c r="V459" s="448"/>
      <c r="W459" s="448"/>
      <c r="X459" s="448"/>
      <c r="Y459" s="448">
        <v>1</v>
      </c>
      <c r="Z459" s="448">
        <v>1</v>
      </c>
      <c r="AA459" s="448"/>
      <c r="AB459" s="448">
        <v>1</v>
      </c>
      <c r="AC459" s="448">
        <v>6</v>
      </c>
      <c r="AD459" s="448">
        <v>10</v>
      </c>
      <c r="AE459" s="448">
        <v>5</v>
      </c>
      <c r="AF459" s="448"/>
      <c r="AG459" s="448"/>
      <c r="AH459" s="448"/>
      <c r="AI459" s="448"/>
      <c r="AJ459" s="448"/>
      <c r="AK459" s="508"/>
    </row>
    <row r="460" spans="1:37" s="90" customFormat="1" ht="93" x14ac:dyDescent="0.25">
      <c r="A460" s="448">
        <v>391</v>
      </c>
      <c r="B460" s="446" t="s">
        <v>4220</v>
      </c>
      <c r="C460" s="458" t="s">
        <v>4230</v>
      </c>
      <c r="D460" s="448"/>
      <c r="E460" s="448">
        <v>8</v>
      </c>
      <c r="F460" s="448">
        <v>2</v>
      </c>
      <c r="G460" s="448"/>
      <c r="H460" s="448"/>
      <c r="I460" s="448"/>
      <c r="J460" s="448"/>
      <c r="K460" s="448"/>
      <c r="L460" s="448">
        <v>1</v>
      </c>
      <c r="M460" s="448">
        <v>2</v>
      </c>
      <c r="N460" s="448">
        <v>1</v>
      </c>
      <c r="O460" s="448"/>
      <c r="P460" s="448">
        <v>1</v>
      </c>
      <c r="Q460" s="448"/>
      <c r="R460" s="448"/>
      <c r="S460" s="448">
        <v>2</v>
      </c>
      <c r="T460" s="448"/>
      <c r="U460" s="448"/>
      <c r="V460" s="448"/>
      <c r="W460" s="448"/>
      <c r="X460" s="448">
        <v>1</v>
      </c>
      <c r="Y460" s="448">
        <v>1</v>
      </c>
      <c r="Z460" s="448">
        <v>1</v>
      </c>
      <c r="AA460" s="448"/>
      <c r="AB460" s="448">
        <v>1</v>
      </c>
      <c r="AC460" s="448">
        <v>6</v>
      </c>
      <c r="AD460" s="448">
        <v>12</v>
      </c>
      <c r="AE460" s="448">
        <v>12</v>
      </c>
      <c r="AF460" s="448"/>
      <c r="AG460" s="448"/>
      <c r="AH460" s="448"/>
      <c r="AI460" s="448"/>
      <c r="AJ460" s="448"/>
      <c r="AK460" s="508"/>
    </row>
    <row r="461" spans="1:37" s="90" customFormat="1" ht="69.75" x14ac:dyDescent="0.25">
      <c r="A461" s="448">
        <v>392</v>
      </c>
      <c r="B461" s="446" t="s">
        <v>4221</v>
      </c>
      <c r="C461" s="458" t="s">
        <v>3926</v>
      </c>
      <c r="D461" s="448"/>
      <c r="E461" s="448">
        <v>5</v>
      </c>
      <c r="F461" s="448">
        <v>1</v>
      </c>
      <c r="G461" s="448"/>
      <c r="H461" s="448"/>
      <c r="I461" s="448"/>
      <c r="J461" s="448"/>
      <c r="K461" s="448"/>
      <c r="L461" s="448">
        <v>1</v>
      </c>
      <c r="M461" s="448">
        <v>2</v>
      </c>
      <c r="N461" s="448"/>
      <c r="O461" s="448"/>
      <c r="P461" s="448"/>
      <c r="Q461" s="448"/>
      <c r="R461" s="448"/>
      <c r="S461" s="448">
        <v>2</v>
      </c>
      <c r="T461" s="448"/>
      <c r="U461" s="448"/>
      <c r="V461" s="448"/>
      <c r="W461" s="448"/>
      <c r="X461" s="448"/>
      <c r="Y461" s="448">
        <v>1</v>
      </c>
      <c r="Z461" s="448">
        <v>1</v>
      </c>
      <c r="AA461" s="448"/>
      <c r="AB461" s="448">
        <v>1</v>
      </c>
      <c r="AC461" s="448">
        <v>4</v>
      </c>
      <c r="AD461" s="448">
        <v>8</v>
      </c>
      <c r="AE461" s="448">
        <v>8</v>
      </c>
      <c r="AF461" s="448"/>
      <c r="AG461" s="448"/>
      <c r="AH461" s="448"/>
      <c r="AI461" s="448"/>
      <c r="AJ461" s="448"/>
      <c r="AK461" s="508"/>
    </row>
    <row r="462" spans="1:37" s="90" customFormat="1" ht="93" x14ac:dyDescent="0.25">
      <c r="A462" s="448">
        <v>393</v>
      </c>
      <c r="B462" s="446" t="s">
        <v>4222</v>
      </c>
      <c r="C462" s="458" t="s">
        <v>3927</v>
      </c>
      <c r="D462" s="448"/>
      <c r="E462" s="448">
        <v>5</v>
      </c>
      <c r="F462" s="448">
        <v>1</v>
      </c>
      <c r="G462" s="448"/>
      <c r="H462" s="448"/>
      <c r="I462" s="448"/>
      <c r="J462" s="448"/>
      <c r="K462" s="448"/>
      <c r="L462" s="448">
        <v>1</v>
      </c>
      <c r="M462" s="448">
        <v>2</v>
      </c>
      <c r="N462" s="448"/>
      <c r="O462" s="448"/>
      <c r="P462" s="448"/>
      <c r="Q462" s="448"/>
      <c r="R462" s="448"/>
      <c r="S462" s="448">
        <v>1</v>
      </c>
      <c r="T462" s="448"/>
      <c r="U462" s="448"/>
      <c r="V462" s="448"/>
      <c r="W462" s="448"/>
      <c r="X462" s="448">
        <v>1</v>
      </c>
      <c r="Y462" s="448">
        <v>1</v>
      </c>
      <c r="Z462" s="448">
        <v>1</v>
      </c>
      <c r="AA462" s="448"/>
      <c r="AB462" s="448">
        <v>1</v>
      </c>
      <c r="AC462" s="448">
        <v>5</v>
      </c>
      <c r="AD462" s="448">
        <v>10</v>
      </c>
      <c r="AE462" s="448">
        <v>10</v>
      </c>
      <c r="AF462" s="448"/>
      <c r="AG462" s="448"/>
      <c r="AH462" s="448"/>
      <c r="AI462" s="448"/>
      <c r="AJ462" s="448"/>
      <c r="AK462" s="508"/>
    </row>
    <row r="463" spans="1:37" s="90" customFormat="1" ht="93" x14ac:dyDescent="0.25">
      <c r="A463" s="448">
        <v>394</v>
      </c>
      <c r="B463" s="446" t="s">
        <v>4223</v>
      </c>
      <c r="C463" s="458" t="s">
        <v>3748</v>
      </c>
      <c r="D463" s="448"/>
      <c r="E463" s="448">
        <v>10</v>
      </c>
      <c r="F463" s="448">
        <v>2</v>
      </c>
      <c r="G463" s="448"/>
      <c r="H463" s="448"/>
      <c r="I463" s="448">
        <v>1</v>
      </c>
      <c r="J463" s="448"/>
      <c r="K463" s="448"/>
      <c r="L463" s="448">
        <v>1</v>
      </c>
      <c r="M463" s="448">
        <v>2</v>
      </c>
      <c r="N463" s="448"/>
      <c r="O463" s="448"/>
      <c r="P463" s="448"/>
      <c r="Q463" s="448"/>
      <c r="R463" s="448"/>
      <c r="S463" s="448">
        <v>2</v>
      </c>
      <c r="T463" s="448"/>
      <c r="U463" s="448"/>
      <c r="V463" s="448"/>
      <c r="W463" s="448">
        <v>1</v>
      </c>
      <c r="X463" s="448">
        <v>1</v>
      </c>
      <c r="Y463" s="448">
        <v>1</v>
      </c>
      <c r="Z463" s="448">
        <v>1</v>
      </c>
      <c r="AA463" s="448"/>
      <c r="AB463" s="448">
        <v>2</v>
      </c>
      <c r="AC463" s="448">
        <v>5</v>
      </c>
      <c r="AD463" s="448">
        <v>10</v>
      </c>
      <c r="AE463" s="448">
        <v>5</v>
      </c>
      <c r="AF463" s="448"/>
      <c r="AG463" s="448"/>
      <c r="AH463" s="448"/>
      <c r="AI463" s="448"/>
      <c r="AJ463" s="448"/>
      <c r="AK463" s="508"/>
    </row>
    <row r="464" spans="1:37" s="90" customFormat="1" ht="162.75" x14ac:dyDescent="0.25">
      <c r="A464" s="448">
        <v>395</v>
      </c>
      <c r="B464" s="446" t="s">
        <v>3634</v>
      </c>
      <c r="C464" s="458" t="s">
        <v>3749</v>
      </c>
      <c r="D464" s="448"/>
      <c r="E464" s="448">
        <v>10</v>
      </c>
      <c r="F464" s="448">
        <v>2</v>
      </c>
      <c r="G464" s="448"/>
      <c r="H464" s="448"/>
      <c r="I464" s="448">
        <v>1</v>
      </c>
      <c r="J464" s="448"/>
      <c r="K464" s="448"/>
      <c r="L464" s="448">
        <v>1</v>
      </c>
      <c r="M464" s="448">
        <v>4</v>
      </c>
      <c r="N464" s="448"/>
      <c r="O464" s="448"/>
      <c r="P464" s="448"/>
      <c r="Q464" s="448"/>
      <c r="R464" s="448"/>
      <c r="S464" s="448">
        <v>3</v>
      </c>
      <c r="T464" s="448"/>
      <c r="U464" s="448"/>
      <c r="V464" s="448"/>
      <c r="W464" s="448"/>
      <c r="X464" s="448">
        <v>1</v>
      </c>
      <c r="Y464" s="448">
        <v>1</v>
      </c>
      <c r="Z464" s="448"/>
      <c r="AA464" s="448"/>
      <c r="AB464" s="448">
        <v>2</v>
      </c>
      <c r="AC464" s="448">
        <v>10</v>
      </c>
      <c r="AD464" s="448">
        <v>10</v>
      </c>
      <c r="AE464" s="448">
        <v>15</v>
      </c>
      <c r="AF464" s="448"/>
      <c r="AG464" s="448"/>
      <c r="AH464" s="448"/>
      <c r="AI464" s="448"/>
      <c r="AJ464" s="448"/>
      <c r="AK464" s="508"/>
    </row>
    <row r="465" spans="1:37" s="90" customFormat="1" ht="93" x14ac:dyDescent="0.25">
      <c r="A465" s="448">
        <v>396</v>
      </c>
      <c r="B465" s="446" t="s">
        <v>4224</v>
      </c>
      <c r="C465" s="458" t="s">
        <v>3750</v>
      </c>
      <c r="D465" s="448"/>
      <c r="E465" s="448">
        <v>5</v>
      </c>
      <c r="F465" s="448">
        <v>1</v>
      </c>
      <c r="G465" s="448"/>
      <c r="H465" s="448"/>
      <c r="I465" s="448"/>
      <c r="J465" s="448"/>
      <c r="K465" s="448"/>
      <c r="L465" s="448">
        <v>1</v>
      </c>
      <c r="M465" s="448">
        <v>2</v>
      </c>
      <c r="N465" s="448"/>
      <c r="O465" s="448"/>
      <c r="P465" s="448"/>
      <c r="Q465" s="448"/>
      <c r="R465" s="448"/>
      <c r="S465" s="448">
        <v>1</v>
      </c>
      <c r="T465" s="448"/>
      <c r="U465" s="448"/>
      <c r="V465" s="448"/>
      <c r="W465" s="448"/>
      <c r="X465" s="448">
        <v>1</v>
      </c>
      <c r="Y465" s="448"/>
      <c r="Z465" s="448">
        <v>1</v>
      </c>
      <c r="AA465" s="448"/>
      <c r="AB465" s="448">
        <v>1</v>
      </c>
      <c r="AC465" s="448">
        <v>4</v>
      </c>
      <c r="AD465" s="448">
        <v>10</v>
      </c>
      <c r="AE465" s="448">
        <v>10</v>
      </c>
      <c r="AF465" s="448"/>
      <c r="AG465" s="448"/>
      <c r="AH465" s="448"/>
      <c r="AI465" s="448"/>
      <c r="AJ465" s="448"/>
      <c r="AK465" s="508"/>
    </row>
    <row r="466" spans="1:37" s="90" customFormat="1" ht="69.75" x14ac:dyDescent="0.25">
      <c r="A466" s="448">
        <v>397</v>
      </c>
      <c r="B466" s="446" t="s">
        <v>4225</v>
      </c>
      <c r="C466" s="458" t="s">
        <v>3751</v>
      </c>
      <c r="D466" s="448"/>
      <c r="E466" s="448">
        <v>5</v>
      </c>
      <c r="F466" s="448">
        <v>1</v>
      </c>
      <c r="G466" s="448"/>
      <c r="H466" s="448"/>
      <c r="I466" s="448"/>
      <c r="J466" s="448"/>
      <c r="K466" s="448"/>
      <c r="L466" s="448">
        <v>1</v>
      </c>
      <c r="M466" s="448">
        <v>2</v>
      </c>
      <c r="N466" s="448"/>
      <c r="O466" s="448"/>
      <c r="P466" s="448"/>
      <c r="Q466" s="448"/>
      <c r="R466" s="448"/>
      <c r="S466" s="448">
        <v>1</v>
      </c>
      <c r="T466" s="448"/>
      <c r="U466" s="448"/>
      <c r="V466" s="448"/>
      <c r="W466" s="448"/>
      <c r="X466" s="448"/>
      <c r="Y466" s="448">
        <v>1</v>
      </c>
      <c r="Z466" s="448"/>
      <c r="AA466" s="448"/>
      <c r="AB466" s="448">
        <v>1</v>
      </c>
      <c r="AC466" s="448">
        <v>5</v>
      </c>
      <c r="AD466" s="448">
        <v>10</v>
      </c>
      <c r="AE466" s="448">
        <v>10</v>
      </c>
      <c r="AF466" s="448"/>
      <c r="AG466" s="448"/>
      <c r="AH466" s="448"/>
      <c r="AI466" s="448"/>
      <c r="AJ466" s="448"/>
      <c r="AK466" s="508"/>
    </row>
    <row r="467" spans="1:37" s="90" customFormat="1" ht="23.25" x14ac:dyDescent="0.25">
      <c r="A467" s="448">
        <v>398</v>
      </c>
      <c r="B467" s="446"/>
      <c r="C467" s="458"/>
      <c r="D467" s="448"/>
      <c r="E467" s="448"/>
      <c r="F467" s="448"/>
      <c r="G467" s="448"/>
      <c r="H467" s="448"/>
      <c r="I467" s="448"/>
      <c r="J467" s="448"/>
      <c r="K467" s="448"/>
      <c r="L467" s="448"/>
      <c r="M467" s="448"/>
      <c r="N467" s="448"/>
      <c r="O467" s="448"/>
      <c r="P467" s="448"/>
      <c r="Q467" s="448"/>
      <c r="R467" s="448"/>
      <c r="S467" s="448"/>
      <c r="T467" s="448"/>
      <c r="U467" s="448"/>
      <c r="V467" s="448"/>
      <c r="W467" s="448"/>
      <c r="X467" s="448"/>
      <c r="Y467" s="448"/>
      <c r="Z467" s="448"/>
      <c r="AA467" s="448"/>
      <c r="AB467" s="448"/>
      <c r="AC467" s="448"/>
      <c r="AD467" s="448"/>
      <c r="AE467" s="448"/>
      <c r="AF467" s="448"/>
      <c r="AG467" s="448"/>
      <c r="AH467" s="448"/>
      <c r="AI467" s="448"/>
      <c r="AJ467" s="448"/>
      <c r="AK467" s="508"/>
    </row>
    <row r="468" spans="1:37" s="90" customFormat="1" ht="139.5" x14ac:dyDescent="0.25">
      <c r="A468" s="448">
        <v>399</v>
      </c>
      <c r="B468" s="446" t="s">
        <v>4231</v>
      </c>
      <c r="C468" s="458" t="s">
        <v>3752</v>
      </c>
      <c r="D468" s="448"/>
      <c r="E468" s="448">
        <v>6</v>
      </c>
      <c r="F468" s="448">
        <v>1</v>
      </c>
      <c r="G468" s="448"/>
      <c r="H468" s="448"/>
      <c r="I468" s="448">
        <v>1</v>
      </c>
      <c r="J468" s="448"/>
      <c r="K468" s="448"/>
      <c r="L468" s="448">
        <v>1</v>
      </c>
      <c r="M468" s="448">
        <v>2</v>
      </c>
      <c r="N468" s="448">
        <v>1</v>
      </c>
      <c r="O468" s="448"/>
      <c r="P468" s="448"/>
      <c r="Q468" s="448"/>
      <c r="R468" s="448"/>
      <c r="S468" s="448">
        <v>1</v>
      </c>
      <c r="T468" s="448"/>
      <c r="U468" s="448"/>
      <c r="V468" s="448"/>
      <c r="W468" s="448">
        <v>1</v>
      </c>
      <c r="X468" s="448">
        <v>1</v>
      </c>
      <c r="Y468" s="448">
        <v>1</v>
      </c>
      <c r="Z468" s="448">
        <v>1</v>
      </c>
      <c r="AA468" s="448"/>
      <c r="AB468" s="448">
        <v>1</v>
      </c>
      <c r="AC468" s="448">
        <v>5</v>
      </c>
      <c r="AD468" s="448">
        <v>10</v>
      </c>
      <c r="AE468" s="448">
        <v>10</v>
      </c>
      <c r="AF468" s="448"/>
      <c r="AG468" s="448"/>
      <c r="AH468" s="448"/>
      <c r="AI468" s="448"/>
      <c r="AJ468" s="448"/>
      <c r="AK468" s="508"/>
    </row>
    <row r="469" spans="1:37" s="90" customFormat="1" ht="46.5" x14ac:dyDescent="0.25">
      <c r="A469" s="448">
        <v>400</v>
      </c>
      <c r="B469" s="446" t="s">
        <v>3635</v>
      </c>
      <c r="C469" s="458" t="s">
        <v>3753</v>
      </c>
      <c r="D469" s="448"/>
      <c r="E469" s="448">
        <v>5</v>
      </c>
      <c r="F469" s="448">
        <v>1</v>
      </c>
      <c r="G469" s="448"/>
      <c r="H469" s="448"/>
      <c r="I469" s="448"/>
      <c r="J469" s="448"/>
      <c r="K469" s="448"/>
      <c r="L469" s="448">
        <v>1</v>
      </c>
      <c r="M469" s="448">
        <v>1</v>
      </c>
      <c r="N469" s="448"/>
      <c r="O469" s="448"/>
      <c r="P469" s="448"/>
      <c r="Q469" s="448"/>
      <c r="R469" s="448"/>
      <c r="S469" s="448">
        <v>1</v>
      </c>
      <c r="T469" s="448"/>
      <c r="U469" s="448"/>
      <c r="V469" s="448"/>
      <c r="W469" s="448"/>
      <c r="X469" s="448"/>
      <c r="Y469" s="448">
        <v>1</v>
      </c>
      <c r="Z469" s="448">
        <v>1</v>
      </c>
      <c r="AA469" s="448"/>
      <c r="AB469" s="448">
        <v>1</v>
      </c>
      <c r="AC469" s="448">
        <v>4</v>
      </c>
      <c r="AD469" s="448">
        <v>6</v>
      </c>
      <c r="AE469" s="448">
        <v>10</v>
      </c>
      <c r="AF469" s="448"/>
      <c r="AG469" s="448"/>
      <c r="AH469" s="448"/>
      <c r="AI469" s="448"/>
      <c r="AJ469" s="448"/>
      <c r="AK469" s="508"/>
    </row>
    <row r="470" spans="1:37" s="90" customFormat="1" ht="186" x14ac:dyDescent="0.25">
      <c r="A470" s="448">
        <v>401</v>
      </c>
      <c r="B470" s="446" t="s">
        <v>4232</v>
      </c>
      <c r="C470" s="458" t="s">
        <v>3754</v>
      </c>
      <c r="D470" s="448"/>
      <c r="E470" s="448">
        <v>5</v>
      </c>
      <c r="F470" s="448">
        <v>1</v>
      </c>
      <c r="G470" s="448"/>
      <c r="H470" s="448"/>
      <c r="I470" s="448"/>
      <c r="J470" s="448"/>
      <c r="K470" s="448"/>
      <c r="L470" s="448">
        <v>1</v>
      </c>
      <c r="M470" s="448">
        <v>1</v>
      </c>
      <c r="N470" s="448"/>
      <c r="O470" s="448"/>
      <c r="P470" s="448"/>
      <c r="Q470" s="448"/>
      <c r="R470" s="448"/>
      <c r="S470" s="448">
        <v>1</v>
      </c>
      <c r="T470" s="448"/>
      <c r="U470" s="448"/>
      <c r="V470" s="448"/>
      <c r="W470" s="448"/>
      <c r="X470" s="448">
        <v>1</v>
      </c>
      <c r="Y470" s="448">
        <v>1</v>
      </c>
      <c r="Z470" s="448">
        <v>1</v>
      </c>
      <c r="AA470" s="448"/>
      <c r="AB470" s="448">
        <v>1</v>
      </c>
      <c r="AC470" s="448">
        <v>4</v>
      </c>
      <c r="AD470" s="448">
        <v>8</v>
      </c>
      <c r="AE470" s="448">
        <v>10</v>
      </c>
      <c r="AF470" s="448"/>
      <c r="AG470" s="448"/>
      <c r="AH470" s="448"/>
      <c r="AI470" s="448"/>
      <c r="AJ470" s="448"/>
      <c r="AK470" s="508"/>
    </row>
    <row r="471" spans="1:37" s="90" customFormat="1" ht="162.75" x14ac:dyDescent="0.25">
      <c r="A471" s="448">
        <v>402</v>
      </c>
      <c r="B471" s="446" t="s">
        <v>3478</v>
      </c>
      <c r="C471" s="458" t="s">
        <v>4235</v>
      </c>
      <c r="D471" s="448"/>
      <c r="E471" s="448">
        <v>10</v>
      </c>
      <c r="F471" s="448">
        <v>2</v>
      </c>
      <c r="G471" s="448"/>
      <c r="H471" s="448"/>
      <c r="I471" s="448">
        <v>1</v>
      </c>
      <c r="J471" s="448"/>
      <c r="K471" s="448"/>
      <c r="L471" s="448">
        <v>2</v>
      </c>
      <c r="M471" s="448">
        <v>10</v>
      </c>
      <c r="N471" s="448">
        <v>1</v>
      </c>
      <c r="O471" s="448"/>
      <c r="P471" s="448">
        <v>1</v>
      </c>
      <c r="Q471" s="448"/>
      <c r="R471" s="448"/>
      <c r="S471" s="448">
        <v>2</v>
      </c>
      <c r="T471" s="448"/>
      <c r="U471" s="448">
        <v>1</v>
      </c>
      <c r="V471" s="448"/>
      <c r="W471" s="448">
        <v>1</v>
      </c>
      <c r="X471" s="448">
        <v>1</v>
      </c>
      <c r="Y471" s="448">
        <v>10</v>
      </c>
      <c r="Z471" s="448">
        <v>1</v>
      </c>
      <c r="AA471" s="448"/>
      <c r="AB471" s="448">
        <v>2</v>
      </c>
      <c r="AC471" s="448">
        <v>8</v>
      </c>
      <c r="AD471" s="448">
        <v>12</v>
      </c>
      <c r="AE471" s="448">
        <v>10</v>
      </c>
      <c r="AF471" s="448"/>
      <c r="AG471" s="448"/>
      <c r="AH471" s="448"/>
      <c r="AI471" s="448"/>
      <c r="AJ471" s="448"/>
      <c r="AK471" s="508"/>
    </row>
    <row r="472" spans="1:37" s="90" customFormat="1" ht="93" x14ac:dyDescent="0.25">
      <c r="A472" s="448">
        <v>403</v>
      </c>
      <c r="B472" s="446" t="s">
        <v>3479</v>
      </c>
      <c r="C472" s="458" t="s">
        <v>3755</v>
      </c>
      <c r="D472" s="448"/>
      <c r="E472" s="448">
        <v>6</v>
      </c>
      <c r="F472" s="448">
        <v>1</v>
      </c>
      <c r="G472" s="448"/>
      <c r="H472" s="448"/>
      <c r="I472" s="448">
        <v>1</v>
      </c>
      <c r="J472" s="448">
        <v>1</v>
      </c>
      <c r="K472" s="448"/>
      <c r="L472" s="448">
        <v>1</v>
      </c>
      <c r="M472" s="448">
        <v>3</v>
      </c>
      <c r="N472" s="448"/>
      <c r="O472" s="448"/>
      <c r="P472" s="448"/>
      <c r="Q472" s="448"/>
      <c r="R472" s="448"/>
      <c r="S472" s="448">
        <v>3</v>
      </c>
      <c r="T472" s="448">
        <v>1</v>
      </c>
      <c r="U472" s="448">
        <v>1</v>
      </c>
      <c r="V472" s="448"/>
      <c r="W472" s="448">
        <v>2</v>
      </c>
      <c r="X472" s="448">
        <v>2</v>
      </c>
      <c r="Y472" s="448">
        <v>1</v>
      </c>
      <c r="Z472" s="448">
        <v>3</v>
      </c>
      <c r="AA472" s="448"/>
      <c r="AB472" s="448">
        <v>1</v>
      </c>
      <c r="AC472" s="448">
        <v>5</v>
      </c>
      <c r="AD472" s="448">
        <v>15</v>
      </c>
      <c r="AE472" s="448">
        <v>17</v>
      </c>
      <c r="AF472" s="448"/>
      <c r="AG472" s="448"/>
      <c r="AH472" s="448"/>
      <c r="AI472" s="448"/>
      <c r="AJ472" s="448"/>
      <c r="AK472" s="508"/>
    </row>
    <row r="473" spans="1:37" s="90" customFormat="1" ht="186" x14ac:dyDescent="0.25">
      <c r="A473" s="448">
        <v>404</v>
      </c>
      <c r="B473" s="446" t="s">
        <v>4233</v>
      </c>
      <c r="C473" s="458" t="s">
        <v>3756</v>
      </c>
      <c r="D473" s="448"/>
      <c r="E473" s="448">
        <v>8</v>
      </c>
      <c r="F473" s="448">
        <v>2</v>
      </c>
      <c r="G473" s="448"/>
      <c r="H473" s="448"/>
      <c r="I473" s="448"/>
      <c r="J473" s="448"/>
      <c r="K473" s="448"/>
      <c r="L473" s="448">
        <v>1</v>
      </c>
      <c r="M473" s="448">
        <v>2</v>
      </c>
      <c r="N473" s="448">
        <v>1</v>
      </c>
      <c r="O473" s="448"/>
      <c r="P473" s="448">
        <v>1</v>
      </c>
      <c r="Q473" s="448"/>
      <c r="R473" s="448"/>
      <c r="S473" s="448">
        <v>2</v>
      </c>
      <c r="T473" s="448">
        <v>1</v>
      </c>
      <c r="U473" s="448">
        <v>1</v>
      </c>
      <c r="V473" s="448"/>
      <c r="W473" s="448">
        <v>1</v>
      </c>
      <c r="X473" s="448">
        <v>1</v>
      </c>
      <c r="Y473" s="448">
        <v>2</v>
      </c>
      <c r="Z473" s="448">
        <v>1</v>
      </c>
      <c r="AA473" s="448"/>
      <c r="AB473" s="448">
        <v>1</v>
      </c>
      <c r="AC473" s="448">
        <v>10</v>
      </c>
      <c r="AD473" s="448">
        <v>15</v>
      </c>
      <c r="AE473" s="448">
        <v>10</v>
      </c>
      <c r="AF473" s="448"/>
      <c r="AG473" s="448"/>
      <c r="AH473" s="448"/>
      <c r="AI473" s="448"/>
      <c r="AJ473" s="448"/>
      <c r="AK473" s="508"/>
    </row>
    <row r="474" spans="1:37" s="92" customFormat="1" ht="22.5" x14ac:dyDescent="0.25">
      <c r="A474" s="918"/>
      <c r="B474" s="918"/>
      <c r="C474" s="457" t="s">
        <v>97</v>
      </c>
      <c r="D474" s="456"/>
      <c r="E474" s="456">
        <f>SUM(E455:E473)</f>
        <v>131</v>
      </c>
      <c r="F474" s="456">
        <f t="shared" ref="F474:AK474" si="42">SUM(F455:F473)</f>
        <v>26</v>
      </c>
      <c r="G474" s="456">
        <f t="shared" si="42"/>
        <v>0</v>
      </c>
      <c r="H474" s="456">
        <f t="shared" si="42"/>
        <v>0</v>
      </c>
      <c r="I474" s="456">
        <f t="shared" si="42"/>
        <v>5</v>
      </c>
      <c r="J474" s="456">
        <f t="shared" si="42"/>
        <v>1</v>
      </c>
      <c r="K474" s="456">
        <f t="shared" si="42"/>
        <v>0</v>
      </c>
      <c r="L474" s="456">
        <f t="shared" si="42"/>
        <v>20</v>
      </c>
      <c r="M474" s="456">
        <f t="shared" si="42"/>
        <v>50</v>
      </c>
      <c r="N474" s="456">
        <f t="shared" si="42"/>
        <v>7</v>
      </c>
      <c r="O474" s="456">
        <f t="shared" si="42"/>
        <v>0</v>
      </c>
      <c r="P474" s="456">
        <f t="shared" si="42"/>
        <v>4</v>
      </c>
      <c r="Q474" s="456">
        <f t="shared" si="42"/>
        <v>0</v>
      </c>
      <c r="R474" s="456">
        <f t="shared" si="42"/>
        <v>0</v>
      </c>
      <c r="S474" s="456">
        <f t="shared" si="42"/>
        <v>35</v>
      </c>
      <c r="T474" s="456">
        <f t="shared" si="42"/>
        <v>2</v>
      </c>
      <c r="U474" s="456">
        <f t="shared" si="42"/>
        <v>4</v>
      </c>
      <c r="V474" s="456">
        <f t="shared" si="42"/>
        <v>0</v>
      </c>
      <c r="W474" s="456">
        <f t="shared" si="42"/>
        <v>6</v>
      </c>
      <c r="X474" s="456">
        <f t="shared" si="42"/>
        <v>15</v>
      </c>
      <c r="Y474" s="456">
        <f t="shared" si="42"/>
        <v>26</v>
      </c>
      <c r="Z474" s="456">
        <f t="shared" si="42"/>
        <v>17</v>
      </c>
      <c r="AA474" s="456">
        <f t="shared" si="42"/>
        <v>0</v>
      </c>
      <c r="AB474" s="456">
        <f t="shared" si="42"/>
        <v>22</v>
      </c>
      <c r="AC474" s="456">
        <f t="shared" si="42"/>
        <v>115</v>
      </c>
      <c r="AD474" s="456">
        <f t="shared" si="42"/>
        <v>216</v>
      </c>
      <c r="AE474" s="456">
        <f t="shared" si="42"/>
        <v>187</v>
      </c>
      <c r="AF474" s="456">
        <f t="shared" si="42"/>
        <v>0</v>
      </c>
      <c r="AG474" s="456">
        <f t="shared" si="42"/>
        <v>0</v>
      </c>
      <c r="AH474" s="456">
        <f t="shared" si="42"/>
        <v>0</v>
      </c>
      <c r="AI474" s="456">
        <f t="shared" si="42"/>
        <v>0</v>
      </c>
      <c r="AJ474" s="456">
        <f t="shared" si="42"/>
        <v>0</v>
      </c>
      <c r="AK474" s="507">
        <f t="shared" si="42"/>
        <v>0</v>
      </c>
    </row>
    <row r="475" spans="1:37" s="239" customFormat="1" ht="23.25" x14ac:dyDescent="0.25">
      <c r="A475" s="919"/>
      <c r="B475" s="919"/>
      <c r="C475" s="458" t="s">
        <v>3978</v>
      </c>
      <c r="D475" s="448">
        <v>5</v>
      </c>
      <c r="E475" s="448">
        <v>86</v>
      </c>
      <c r="F475" s="448">
        <v>12</v>
      </c>
      <c r="G475" s="448">
        <v>0</v>
      </c>
      <c r="H475" s="448">
        <v>0</v>
      </c>
      <c r="I475" s="448">
        <v>5</v>
      </c>
      <c r="J475" s="448">
        <v>0</v>
      </c>
      <c r="K475" s="448">
        <v>3</v>
      </c>
      <c r="L475" s="448">
        <v>1</v>
      </c>
      <c r="M475" s="448">
        <v>7</v>
      </c>
      <c r="N475" s="448">
        <v>0</v>
      </c>
      <c r="O475" s="448">
        <v>0</v>
      </c>
      <c r="P475" s="448">
        <v>0</v>
      </c>
      <c r="Q475" s="448">
        <v>0</v>
      </c>
      <c r="R475" s="448">
        <v>0</v>
      </c>
      <c r="S475" s="448">
        <v>4</v>
      </c>
      <c r="T475" s="448">
        <v>0</v>
      </c>
      <c r="U475" s="448">
        <v>0</v>
      </c>
      <c r="V475" s="448">
        <v>1</v>
      </c>
      <c r="W475" s="448">
        <v>8</v>
      </c>
      <c r="X475" s="448">
        <v>3</v>
      </c>
      <c r="Y475" s="448">
        <v>3</v>
      </c>
      <c r="Z475" s="448">
        <v>0</v>
      </c>
      <c r="AA475" s="448">
        <v>0</v>
      </c>
      <c r="AB475" s="448">
        <v>4</v>
      </c>
      <c r="AC475" s="448">
        <v>0</v>
      </c>
      <c r="AD475" s="448">
        <v>55</v>
      </c>
      <c r="AE475" s="448">
        <v>35</v>
      </c>
      <c r="AF475" s="448">
        <v>0</v>
      </c>
      <c r="AG475" s="448">
        <v>0</v>
      </c>
      <c r="AH475" s="448">
        <v>0</v>
      </c>
      <c r="AI475" s="448">
        <v>0</v>
      </c>
      <c r="AJ475" s="448">
        <v>0</v>
      </c>
      <c r="AK475" s="508">
        <v>0</v>
      </c>
    </row>
    <row r="476" spans="1:37" s="92" customFormat="1" ht="22.5" x14ac:dyDescent="0.25">
      <c r="A476" s="920"/>
      <c r="B476" s="920"/>
      <c r="C476" s="457" t="s">
        <v>542</v>
      </c>
      <c r="D476" s="456">
        <f>D475+D474</f>
        <v>5</v>
      </c>
      <c r="E476" s="456">
        <f t="shared" ref="E476:AK476" si="43">E475+E474</f>
        <v>217</v>
      </c>
      <c r="F476" s="456">
        <f t="shared" si="43"/>
        <v>38</v>
      </c>
      <c r="G476" s="456">
        <f t="shared" si="43"/>
        <v>0</v>
      </c>
      <c r="H476" s="456">
        <f t="shared" si="43"/>
        <v>0</v>
      </c>
      <c r="I476" s="456">
        <f t="shared" si="43"/>
        <v>10</v>
      </c>
      <c r="J476" s="456">
        <f t="shared" si="43"/>
        <v>1</v>
      </c>
      <c r="K476" s="456">
        <f t="shared" si="43"/>
        <v>3</v>
      </c>
      <c r="L476" s="456">
        <f t="shared" si="43"/>
        <v>21</v>
      </c>
      <c r="M476" s="456">
        <f t="shared" si="43"/>
        <v>57</v>
      </c>
      <c r="N476" s="456">
        <f t="shared" si="43"/>
        <v>7</v>
      </c>
      <c r="O476" s="456">
        <f t="shared" si="43"/>
        <v>0</v>
      </c>
      <c r="P476" s="456">
        <f t="shared" si="43"/>
        <v>4</v>
      </c>
      <c r="Q476" s="456">
        <f t="shared" si="43"/>
        <v>0</v>
      </c>
      <c r="R476" s="456">
        <f t="shared" si="43"/>
        <v>0</v>
      </c>
      <c r="S476" s="456">
        <f t="shared" si="43"/>
        <v>39</v>
      </c>
      <c r="T476" s="456">
        <f t="shared" si="43"/>
        <v>2</v>
      </c>
      <c r="U476" s="456">
        <f t="shared" si="43"/>
        <v>4</v>
      </c>
      <c r="V476" s="456">
        <f t="shared" si="43"/>
        <v>1</v>
      </c>
      <c r="W476" s="456">
        <f t="shared" si="43"/>
        <v>14</v>
      </c>
      <c r="X476" s="456">
        <f t="shared" si="43"/>
        <v>18</v>
      </c>
      <c r="Y476" s="456">
        <f t="shared" si="43"/>
        <v>29</v>
      </c>
      <c r="Z476" s="456">
        <f t="shared" si="43"/>
        <v>17</v>
      </c>
      <c r="AA476" s="456">
        <f t="shared" si="43"/>
        <v>0</v>
      </c>
      <c r="AB476" s="456">
        <f t="shared" si="43"/>
        <v>26</v>
      </c>
      <c r="AC476" s="456">
        <f t="shared" si="43"/>
        <v>115</v>
      </c>
      <c r="AD476" s="456">
        <f t="shared" si="43"/>
        <v>271</v>
      </c>
      <c r="AE476" s="456">
        <f t="shared" si="43"/>
        <v>222</v>
      </c>
      <c r="AF476" s="456">
        <f t="shared" si="43"/>
        <v>0</v>
      </c>
      <c r="AG476" s="456">
        <f t="shared" si="43"/>
        <v>0</v>
      </c>
      <c r="AH476" s="456">
        <f t="shared" si="43"/>
        <v>0</v>
      </c>
      <c r="AI476" s="456">
        <f t="shared" si="43"/>
        <v>0</v>
      </c>
      <c r="AJ476" s="456">
        <f t="shared" si="43"/>
        <v>0</v>
      </c>
      <c r="AK476" s="507">
        <f t="shared" si="43"/>
        <v>0</v>
      </c>
    </row>
    <row r="477" spans="1:37" s="90" customFormat="1" ht="69.75" x14ac:dyDescent="0.25">
      <c r="A477" s="448">
        <v>405</v>
      </c>
      <c r="B477" s="446" t="s">
        <v>4234</v>
      </c>
      <c r="C477" s="458" t="s">
        <v>3928</v>
      </c>
      <c r="D477" s="448"/>
      <c r="E477" s="448">
        <v>5</v>
      </c>
      <c r="F477" s="448">
        <v>1</v>
      </c>
      <c r="G477" s="448"/>
      <c r="H477" s="448"/>
      <c r="I477" s="448">
        <v>1</v>
      </c>
      <c r="J477" s="448">
        <v>1</v>
      </c>
      <c r="K477" s="448"/>
      <c r="L477" s="448">
        <v>2</v>
      </c>
      <c r="M477" s="448">
        <v>7</v>
      </c>
      <c r="N477" s="448">
        <v>1</v>
      </c>
      <c r="O477" s="448"/>
      <c r="P477" s="448">
        <v>1</v>
      </c>
      <c r="Q477" s="448"/>
      <c r="R477" s="448"/>
      <c r="S477" s="448">
        <v>1</v>
      </c>
      <c r="T477" s="448">
        <v>2</v>
      </c>
      <c r="U477" s="448"/>
      <c r="V477" s="448"/>
      <c r="W477" s="448">
        <v>1</v>
      </c>
      <c r="X477" s="448"/>
      <c r="Y477" s="448"/>
      <c r="Z477" s="448">
        <v>2</v>
      </c>
      <c r="AA477" s="448"/>
      <c r="AB477" s="448">
        <v>2</v>
      </c>
      <c r="AC477" s="448">
        <v>6</v>
      </c>
      <c r="AD477" s="448">
        <v>12</v>
      </c>
      <c r="AE477" s="448">
        <v>30</v>
      </c>
      <c r="AF477" s="448"/>
      <c r="AG477" s="448"/>
      <c r="AH477" s="448"/>
      <c r="AI477" s="448"/>
      <c r="AJ477" s="448"/>
      <c r="AK477" s="508"/>
    </row>
    <row r="478" spans="1:37" s="90" customFormat="1" ht="69.75" x14ac:dyDescent="0.25">
      <c r="A478" s="448">
        <v>406</v>
      </c>
      <c r="B478" s="446" t="s">
        <v>3636</v>
      </c>
      <c r="C478" s="458" t="s">
        <v>3929</v>
      </c>
      <c r="D478" s="448"/>
      <c r="E478" s="448">
        <v>6</v>
      </c>
      <c r="F478" s="448">
        <v>1</v>
      </c>
      <c r="G478" s="448"/>
      <c r="H478" s="448"/>
      <c r="I478" s="448">
        <v>1</v>
      </c>
      <c r="J478" s="448">
        <v>1</v>
      </c>
      <c r="K478" s="448"/>
      <c r="L478" s="448">
        <v>2</v>
      </c>
      <c r="M478" s="448">
        <v>2</v>
      </c>
      <c r="N478" s="448">
        <v>1</v>
      </c>
      <c r="O478" s="448"/>
      <c r="P478" s="448">
        <v>2</v>
      </c>
      <c r="Q478" s="448"/>
      <c r="R478" s="448"/>
      <c r="S478" s="448">
        <v>2</v>
      </c>
      <c r="T478" s="448">
        <v>1</v>
      </c>
      <c r="U478" s="448"/>
      <c r="V478" s="448"/>
      <c r="W478" s="448"/>
      <c r="X478" s="448"/>
      <c r="Y478" s="448"/>
      <c r="Z478" s="448">
        <v>2</v>
      </c>
      <c r="AA478" s="448"/>
      <c r="AB478" s="448">
        <v>1</v>
      </c>
      <c r="AC478" s="448">
        <v>8</v>
      </c>
      <c r="AD478" s="448">
        <v>30</v>
      </c>
      <c r="AE478" s="448">
        <v>20</v>
      </c>
      <c r="AF478" s="448">
        <v>2</v>
      </c>
      <c r="AG478" s="448"/>
      <c r="AH478" s="448"/>
      <c r="AI478" s="448"/>
      <c r="AJ478" s="448"/>
      <c r="AK478" s="508"/>
    </row>
    <row r="479" spans="1:37" s="90" customFormat="1" ht="69.75" x14ac:dyDescent="0.25">
      <c r="A479" s="448">
        <v>407</v>
      </c>
      <c r="B479" s="446" t="s">
        <v>4236</v>
      </c>
      <c r="C479" s="458" t="s">
        <v>3930</v>
      </c>
      <c r="D479" s="448"/>
      <c r="E479" s="448">
        <v>4</v>
      </c>
      <c r="F479" s="448">
        <v>1</v>
      </c>
      <c r="G479" s="448"/>
      <c r="H479" s="448"/>
      <c r="I479" s="448"/>
      <c r="J479" s="448">
        <v>1</v>
      </c>
      <c r="K479" s="448"/>
      <c r="L479" s="448">
        <v>2</v>
      </c>
      <c r="M479" s="448">
        <v>2</v>
      </c>
      <c r="N479" s="448"/>
      <c r="O479" s="448"/>
      <c r="P479" s="448"/>
      <c r="Q479" s="448"/>
      <c r="R479" s="448"/>
      <c r="S479" s="448">
        <v>3</v>
      </c>
      <c r="T479" s="448">
        <v>1</v>
      </c>
      <c r="U479" s="448"/>
      <c r="V479" s="448"/>
      <c r="W479" s="448"/>
      <c r="X479" s="448">
        <v>1</v>
      </c>
      <c r="Y479" s="448"/>
      <c r="Z479" s="448"/>
      <c r="AA479" s="448"/>
      <c r="AB479" s="448">
        <v>1</v>
      </c>
      <c r="AC479" s="448">
        <v>4</v>
      </c>
      <c r="AD479" s="448">
        <v>10</v>
      </c>
      <c r="AE479" s="448">
        <v>10</v>
      </c>
      <c r="AF479" s="448"/>
      <c r="AG479" s="448"/>
      <c r="AH479" s="448"/>
      <c r="AI479" s="448"/>
      <c r="AJ479" s="448"/>
      <c r="AK479" s="508"/>
    </row>
    <row r="480" spans="1:37" s="90" customFormat="1" ht="46.5" x14ac:dyDescent="0.25">
      <c r="A480" s="448">
        <v>408</v>
      </c>
      <c r="B480" s="446" t="s">
        <v>3637</v>
      </c>
      <c r="C480" s="458" t="s">
        <v>3931</v>
      </c>
      <c r="D480" s="448"/>
      <c r="E480" s="448">
        <v>3</v>
      </c>
      <c r="F480" s="448">
        <v>1</v>
      </c>
      <c r="G480" s="448"/>
      <c r="H480" s="448"/>
      <c r="I480" s="448"/>
      <c r="J480" s="448"/>
      <c r="K480" s="448"/>
      <c r="L480" s="448">
        <v>1</v>
      </c>
      <c r="M480" s="448">
        <v>1</v>
      </c>
      <c r="N480" s="448">
        <v>1</v>
      </c>
      <c r="O480" s="448"/>
      <c r="P480" s="448"/>
      <c r="Q480" s="448"/>
      <c r="R480" s="448"/>
      <c r="S480" s="448"/>
      <c r="T480" s="448"/>
      <c r="U480" s="448"/>
      <c r="V480" s="448"/>
      <c r="W480" s="448"/>
      <c r="X480" s="448"/>
      <c r="Y480" s="448"/>
      <c r="Z480" s="448">
        <v>1</v>
      </c>
      <c r="AA480" s="448"/>
      <c r="AB480" s="448">
        <v>3</v>
      </c>
      <c r="AC480" s="448"/>
      <c r="AD480" s="448">
        <v>3</v>
      </c>
      <c r="AE480" s="448">
        <v>2</v>
      </c>
      <c r="AF480" s="448"/>
      <c r="AG480" s="448"/>
      <c r="AH480" s="448"/>
      <c r="AI480" s="448"/>
      <c r="AJ480" s="448"/>
      <c r="AK480" s="508"/>
    </row>
    <row r="481" spans="1:37" s="90" customFormat="1" ht="116.25" x14ac:dyDescent="0.25">
      <c r="A481" s="448">
        <v>409</v>
      </c>
      <c r="B481" s="446" t="s">
        <v>4237</v>
      </c>
      <c r="C481" s="458" t="s">
        <v>3932</v>
      </c>
      <c r="D481" s="448"/>
      <c r="E481" s="448">
        <v>10</v>
      </c>
      <c r="F481" s="448">
        <v>2</v>
      </c>
      <c r="G481" s="448"/>
      <c r="H481" s="448"/>
      <c r="I481" s="448"/>
      <c r="J481" s="448">
        <v>1</v>
      </c>
      <c r="K481" s="448"/>
      <c r="L481" s="448">
        <v>2</v>
      </c>
      <c r="M481" s="448">
        <v>2</v>
      </c>
      <c r="N481" s="448">
        <v>2</v>
      </c>
      <c r="O481" s="448"/>
      <c r="P481" s="448">
        <v>5</v>
      </c>
      <c r="Q481" s="448"/>
      <c r="R481" s="448"/>
      <c r="S481" s="448">
        <v>1</v>
      </c>
      <c r="T481" s="448"/>
      <c r="U481" s="448"/>
      <c r="V481" s="448"/>
      <c r="W481" s="448"/>
      <c r="X481" s="448">
        <v>1</v>
      </c>
      <c r="Y481" s="448"/>
      <c r="Z481" s="448">
        <v>1</v>
      </c>
      <c r="AA481" s="448"/>
      <c r="AB481" s="448">
        <v>1</v>
      </c>
      <c r="AC481" s="448">
        <v>10</v>
      </c>
      <c r="AD481" s="448">
        <v>30</v>
      </c>
      <c r="AE481" s="448">
        <v>20</v>
      </c>
      <c r="AF481" s="448"/>
      <c r="AG481" s="448"/>
      <c r="AH481" s="448"/>
      <c r="AI481" s="448"/>
      <c r="AJ481" s="448"/>
      <c r="AK481" s="508"/>
    </row>
    <row r="482" spans="1:37" s="90" customFormat="1" ht="116.25" x14ac:dyDescent="0.25">
      <c r="A482" s="448">
        <v>410</v>
      </c>
      <c r="B482" s="446" t="s">
        <v>4238</v>
      </c>
      <c r="C482" s="458" t="s">
        <v>3933</v>
      </c>
      <c r="D482" s="448"/>
      <c r="E482" s="448">
        <v>6</v>
      </c>
      <c r="F482" s="448">
        <v>1</v>
      </c>
      <c r="G482" s="448"/>
      <c r="H482" s="448"/>
      <c r="I482" s="448">
        <v>1</v>
      </c>
      <c r="J482" s="448">
        <v>1</v>
      </c>
      <c r="K482" s="448"/>
      <c r="L482" s="448">
        <v>1</v>
      </c>
      <c r="M482" s="448">
        <v>2</v>
      </c>
      <c r="N482" s="448">
        <v>1</v>
      </c>
      <c r="O482" s="448"/>
      <c r="P482" s="448">
        <v>1</v>
      </c>
      <c r="Q482" s="448"/>
      <c r="R482" s="448"/>
      <c r="S482" s="448">
        <v>1</v>
      </c>
      <c r="T482" s="448">
        <v>1</v>
      </c>
      <c r="U482" s="448">
        <v>1</v>
      </c>
      <c r="V482" s="448"/>
      <c r="W482" s="448"/>
      <c r="X482" s="448"/>
      <c r="Y482" s="448"/>
      <c r="Z482" s="448">
        <v>1</v>
      </c>
      <c r="AA482" s="448"/>
      <c r="AB482" s="448">
        <v>1</v>
      </c>
      <c r="AC482" s="448">
        <v>5</v>
      </c>
      <c r="AD482" s="448">
        <v>30</v>
      </c>
      <c r="AE482" s="448">
        <v>10</v>
      </c>
      <c r="AF482" s="448">
        <v>2</v>
      </c>
      <c r="AG482" s="448"/>
      <c r="AH482" s="448"/>
      <c r="AI482" s="448"/>
      <c r="AJ482" s="448"/>
      <c r="AK482" s="508"/>
    </row>
    <row r="483" spans="1:37" s="90" customFormat="1" ht="46.5" x14ac:dyDescent="0.25">
      <c r="A483" s="448">
        <v>411</v>
      </c>
      <c r="B483" s="446" t="s">
        <v>4239</v>
      </c>
      <c r="C483" s="458" t="s">
        <v>3934</v>
      </c>
      <c r="D483" s="448"/>
      <c r="E483" s="448">
        <v>6</v>
      </c>
      <c r="F483" s="448">
        <v>1</v>
      </c>
      <c r="G483" s="448"/>
      <c r="H483" s="448"/>
      <c r="I483" s="448">
        <v>1</v>
      </c>
      <c r="J483" s="448">
        <v>1</v>
      </c>
      <c r="K483" s="448"/>
      <c r="L483" s="448">
        <v>2</v>
      </c>
      <c r="M483" s="448">
        <v>2</v>
      </c>
      <c r="N483" s="448">
        <v>1</v>
      </c>
      <c r="O483" s="448"/>
      <c r="P483" s="448">
        <v>2</v>
      </c>
      <c r="Q483" s="448"/>
      <c r="R483" s="448"/>
      <c r="S483" s="448">
        <v>2</v>
      </c>
      <c r="T483" s="448"/>
      <c r="U483" s="448"/>
      <c r="V483" s="448"/>
      <c r="W483" s="448"/>
      <c r="X483" s="448">
        <v>1</v>
      </c>
      <c r="Y483" s="448">
        <v>1</v>
      </c>
      <c r="Z483" s="448">
        <v>2</v>
      </c>
      <c r="AA483" s="448"/>
      <c r="AB483" s="448">
        <v>1</v>
      </c>
      <c r="AC483" s="448">
        <v>10</v>
      </c>
      <c r="AD483" s="448">
        <v>30</v>
      </c>
      <c r="AE483" s="448">
        <v>20</v>
      </c>
      <c r="AF483" s="448"/>
      <c r="AG483" s="448"/>
      <c r="AH483" s="448"/>
      <c r="AI483" s="448"/>
      <c r="AJ483" s="448"/>
      <c r="AK483" s="508"/>
    </row>
    <row r="484" spans="1:37" s="90" customFormat="1" ht="93" x14ac:dyDescent="0.25">
      <c r="A484" s="448">
        <v>412</v>
      </c>
      <c r="B484" s="446" t="s">
        <v>4240</v>
      </c>
      <c r="C484" s="458" t="s">
        <v>4247</v>
      </c>
      <c r="D484" s="448"/>
      <c r="E484" s="448">
        <v>5</v>
      </c>
      <c r="F484" s="448">
        <v>1</v>
      </c>
      <c r="G484" s="448"/>
      <c r="H484" s="448"/>
      <c r="I484" s="448"/>
      <c r="J484" s="448">
        <v>1</v>
      </c>
      <c r="K484" s="448"/>
      <c r="L484" s="448">
        <v>1</v>
      </c>
      <c r="M484" s="448">
        <v>5</v>
      </c>
      <c r="N484" s="448">
        <v>1</v>
      </c>
      <c r="O484" s="448"/>
      <c r="P484" s="448">
        <v>5</v>
      </c>
      <c r="Q484" s="448"/>
      <c r="R484" s="448"/>
      <c r="S484" s="448">
        <v>2</v>
      </c>
      <c r="T484" s="448">
        <v>2</v>
      </c>
      <c r="U484" s="448"/>
      <c r="V484" s="448"/>
      <c r="W484" s="448"/>
      <c r="X484" s="448">
        <v>1</v>
      </c>
      <c r="Y484" s="448"/>
      <c r="Z484" s="448">
        <v>1</v>
      </c>
      <c r="AA484" s="448"/>
      <c r="AB484" s="448">
        <v>2</v>
      </c>
      <c r="AC484" s="448">
        <v>5</v>
      </c>
      <c r="AD484" s="448">
        <v>20</v>
      </c>
      <c r="AE484" s="448">
        <v>10</v>
      </c>
      <c r="AF484" s="448">
        <v>2</v>
      </c>
      <c r="AG484" s="448"/>
      <c r="AH484" s="448"/>
      <c r="AI484" s="448"/>
      <c r="AJ484" s="448"/>
      <c r="AK484" s="508"/>
    </row>
    <row r="485" spans="1:37" s="90" customFormat="1" ht="69.75" x14ac:dyDescent="0.25">
      <c r="A485" s="448">
        <v>413</v>
      </c>
      <c r="B485" s="446" t="s">
        <v>3638</v>
      </c>
      <c r="C485" s="458" t="s">
        <v>3935</v>
      </c>
      <c r="D485" s="448"/>
      <c r="E485" s="448">
        <v>7</v>
      </c>
      <c r="F485" s="448">
        <v>1</v>
      </c>
      <c r="G485" s="448"/>
      <c r="H485" s="448"/>
      <c r="I485" s="448"/>
      <c r="J485" s="448">
        <v>1</v>
      </c>
      <c r="K485" s="448"/>
      <c r="L485" s="448">
        <v>1</v>
      </c>
      <c r="M485" s="448">
        <v>2</v>
      </c>
      <c r="N485" s="448">
        <v>1</v>
      </c>
      <c r="O485" s="448"/>
      <c r="P485" s="448">
        <v>5</v>
      </c>
      <c r="Q485" s="448"/>
      <c r="R485" s="448"/>
      <c r="S485" s="448"/>
      <c r="T485" s="448">
        <v>1</v>
      </c>
      <c r="U485" s="448"/>
      <c r="V485" s="448"/>
      <c r="W485" s="448">
        <v>1</v>
      </c>
      <c r="X485" s="448">
        <v>1</v>
      </c>
      <c r="Y485" s="448"/>
      <c r="Z485" s="448">
        <v>1</v>
      </c>
      <c r="AA485" s="448"/>
      <c r="AB485" s="448">
        <v>2</v>
      </c>
      <c r="AC485" s="448">
        <v>10</v>
      </c>
      <c r="AD485" s="448">
        <v>10</v>
      </c>
      <c r="AE485" s="448">
        <v>10</v>
      </c>
      <c r="AF485" s="448">
        <v>2</v>
      </c>
      <c r="AG485" s="448"/>
      <c r="AH485" s="448"/>
      <c r="AI485" s="448"/>
      <c r="AJ485" s="448"/>
      <c r="AK485" s="508"/>
    </row>
    <row r="486" spans="1:37" s="90" customFormat="1" ht="69.75" x14ac:dyDescent="0.25">
      <c r="A486" s="448">
        <v>414</v>
      </c>
      <c r="B486" s="446" t="s">
        <v>4241</v>
      </c>
      <c r="C486" s="458" t="s">
        <v>3936</v>
      </c>
      <c r="D486" s="448"/>
      <c r="E486" s="448">
        <v>5</v>
      </c>
      <c r="F486" s="448">
        <v>1</v>
      </c>
      <c r="G486" s="448"/>
      <c r="H486" s="448"/>
      <c r="I486" s="448"/>
      <c r="J486" s="448">
        <v>1</v>
      </c>
      <c r="K486" s="448"/>
      <c r="L486" s="448">
        <v>1</v>
      </c>
      <c r="M486" s="448">
        <v>2</v>
      </c>
      <c r="N486" s="448">
        <v>1</v>
      </c>
      <c r="O486" s="448"/>
      <c r="P486" s="448">
        <v>1</v>
      </c>
      <c r="Q486" s="448"/>
      <c r="R486" s="448"/>
      <c r="S486" s="448"/>
      <c r="T486" s="448">
        <v>1</v>
      </c>
      <c r="U486" s="448"/>
      <c r="V486" s="448"/>
      <c r="W486" s="448"/>
      <c r="X486" s="448"/>
      <c r="Y486" s="448"/>
      <c r="Z486" s="448">
        <v>1</v>
      </c>
      <c r="AA486" s="448"/>
      <c r="AB486" s="448"/>
      <c r="AC486" s="448">
        <v>5</v>
      </c>
      <c r="AD486" s="448">
        <v>5</v>
      </c>
      <c r="AE486" s="448">
        <v>1</v>
      </c>
      <c r="AF486" s="448"/>
      <c r="AG486" s="448"/>
      <c r="AH486" s="448"/>
      <c r="AI486" s="448"/>
      <c r="AJ486" s="448"/>
      <c r="AK486" s="508"/>
    </row>
    <row r="487" spans="1:37" s="90" customFormat="1" ht="46.5" x14ac:dyDescent="0.25">
      <c r="A487" s="448">
        <v>415</v>
      </c>
      <c r="B487" s="446" t="s">
        <v>4242</v>
      </c>
      <c r="C487" s="458" t="s">
        <v>3937</v>
      </c>
      <c r="D487" s="448"/>
      <c r="E487" s="448">
        <v>6</v>
      </c>
      <c r="F487" s="448">
        <v>1</v>
      </c>
      <c r="G487" s="448"/>
      <c r="H487" s="448"/>
      <c r="I487" s="448">
        <v>1</v>
      </c>
      <c r="J487" s="448">
        <v>1</v>
      </c>
      <c r="K487" s="448"/>
      <c r="L487" s="448">
        <v>2</v>
      </c>
      <c r="M487" s="448">
        <v>2</v>
      </c>
      <c r="N487" s="448">
        <v>1</v>
      </c>
      <c r="O487" s="448"/>
      <c r="P487" s="448">
        <v>2</v>
      </c>
      <c r="Q487" s="448"/>
      <c r="R487" s="448"/>
      <c r="S487" s="448">
        <v>2</v>
      </c>
      <c r="T487" s="448"/>
      <c r="U487" s="448"/>
      <c r="V487" s="448"/>
      <c r="W487" s="448"/>
      <c r="X487" s="448"/>
      <c r="Y487" s="448"/>
      <c r="Z487" s="448">
        <v>2</v>
      </c>
      <c r="AA487" s="448"/>
      <c r="AB487" s="448">
        <v>2</v>
      </c>
      <c r="AC487" s="448">
        <v>11</v>
      </c>
      <c r="AD487" s="448">
        <v>10</v>
      </c>
      <c r="AE487" s="448">
        <v>5</v>
      </c>
      <c r="AF487" s="448">
        <v>2</v>
      </c>
      <c r="AG487" s="448"/>
      <c r="AH487" s="448"/>
      <c r="AI487" s="448"/>
      <c r="AJ487" s="448"/>
      <c r="AK487" s="508"/>
    </row>
    <row r="488" spans="1:37" s="90" customFormat="1" ht="69.75" x14ac:dyDescent="0.25">
      <c r="A488" s="448">
        <v>416</v>
      </c>
      <c r="B488" s="446" t="s">
        <v>3639</v>
      </c>
      <c r="C488" s="458" t="s">
        <v>3939</v>
      </c>
      <c r="D488" s="448"/>
      <c r="E488" s="448">
        <v>5</v>
      </c>
      <c r="F488" s="448">
        <v>1</v>
      </c>
      <c r="G488" s="448"/>
      <c r="H488" s="448"/>
      <c r="I488" s="448">
        <v>1</v>
      </c>
      <c r="J488" s="448">
        <v>1</v>
      </c>
      <c r="K488" s="448"/>
      <c r="L488" s="448">
        <v>1</v>
      </c>
      <c r="M488" s="448">
        <v>2</v>
      </c>
      <c r="N488" s="448">
        <v>1</v>
      </c>
      <c r="O488" s="448"/>
      <c r="P488" s="448">
        <v>2</v>
      </c>
      <c r="Q488" s="448"/>
      <c r="R488" s="448"/>
      <c r="S488" s="448"/>
      <c r="T488" s="448">
        <v>1</v>
      </c>
      <c r="U488" s="448"/>
      <c r="V488" s="448"/>
      <c r="W488" s="448"/>
      <c r="X488" s="448"/>
      <c r="Y488" s="448"/>
      <c r="Z488" s="448">
        <v>1</v>
      </c>
      <c r="AA488" s="448"/>
      <c r="AB488" s="448">
        <v>1</v>
      </c>
      <c r="AC488" s="448">
        <v>7</v>
      </c>
      <c r="AD488" s="448">
        <v>10</v>
      </c>
      <c r="AE488" s="448">
        <v>4</v>
      </c>
      <c r="AF488" s="448"/>
      <c r="AG488" s="448"/>
      <c r="AH488" s="448"/>
      <c r="AI488" s="448"/>
      <c r="AJ488" s="448"/>
      <c r="AK488" s="508"/>
    </row>
    <row r="489" spans="1:37" s="90" customFormat="1" ht="69.75" x14ac:dyDescent="0.25">
      <c r="A489" s="448">
        <v>417</v>
      </c>
      <c r="B489" s="446" t="s">
        <v>3640</v>
      </c>
      <c r="C489" s="458" t="s">
        <v>3938</v>
      </c>
      <c r="D489" s="448"/>
      <c r="E489" s="448">
        <v>7</v>
      </c>
      <c r="F489" s="448">
        <v>1</v>
      </c>
      <c r="G489" s="448"/>
      <c r="H489" s="448"/>
      <c r="I489" s="448">
        <v>1</v>
      </c>
      <c r="J489" s="448">
        <v>1</v>
      </c>
      <c r="K489" s="448"/>
      <c r="L489" s="448">
        <v>1</v>
      </c>
      <c r="M489" s="448">
        <v>2</v>
      </c>
      <c r="N489" s="448">
        <v>1</v>
      </c>
      <c r="O489" s="448"/>
      <c r="P489" s="448">
        <v>1</v>
      </c>
      <c r="Q489" s="448"/>
      <c r="R489" s="448"/>
      <c r="S489" s="448">
        <v>2</v>
      </c>
      <c r="T489" s="448"/>
      <c r="U489" s="448"/>
      <c r="V489" s="448"/>
      <c r="W489" s="448"/>
      <c r="X489" s="448"/>
      <c r="Y489" s="448"/>
      <c r="Z489" s="448">
        <v>1</v>
      </c>
      <c r="AA489" s="448"/>
      <c r="AB489" s="448"/>
      <c r="AC489" s="448">
        <v>5</v>
      </c>
      <c r="AD489" s="448">
        <v>5</v>
      </c>
      <c r="AE489" s="448">
        <v>10</v>
      </c>
      <c r="AF489" s="448"/>
      <c r="AG489" s="448"/>
      <c r="AH489" s="448"/>
      <c r="AI489" s="448"/>
      <c r="AJ489" s="448"/>
      <c r="AK489" s="508"/>
    </row>
    <row r="490" spans="1:37" s="90" customFormat="1" ht="116.25" x14ac:dyDescent="0.25">
      <c r="A490" s="448">
        <v>418</v>
      </c>
      <c r="B490" s="446" t="s">
        <v>4243</v>
      </c>
      <c r="C490" s="458" t="s">
        <v>4248</v>
      </c>
      <c r="D490" s="448"/>
      <c r="E490" s="448">
        <v>8</v>
      </c>
      <c r="F490" s="448">
        <v>1</v>
      </c>
      <c r="G490" s="448"/>
      <c r="H490" s="448"/>
      <c r="I490" s="448">
        <v>1</v>
      </c>
      <c r="J490" s="448">
        <v>1</v>
      </c>
      <c r="K490" s="448"/>
      <c r="L490" s="448">
        <v>1</v>
      </c>
      <c r="M490" s="448">
        <v>3</v>
      </c>
      <c r="N490" s="448">
        <v>1</v>
      </c>
      <c r="O490" s="448"/>
      <c r="P490" s="448">
        <v>5</v>
      </c>
      <c r="Q490" s="448"/>
      <c r="R490" s="448"/>
      <c r="S490" s="448">
        <v>1</v>
      </c>
      <c r="T490" s="448"/>
      <c r="U490" s="448">
        <v>1</v>
      </c>
      <c r="V490" s="448"/>
      <c r="W490" s="448">
        <v>1</v>
      </c>
      <c r="X490" s="448"/>
      <c r="Y490" s="448"/>
      <c r="Z490" s="448">
        <v>1</v>
      </c>
      <c r="AA490" s="448"/>
      <c r="AB490" s="448">
        <v>1</v>
      </c>
      <c r="AC490" s="448">
        <v>10</v>
      </c>
      <c r="AD490" s="448">
        <v>30</v>
      </c>
      <c r="AE490" s="448">
        <v>20</v>
      </c>
      <c r="AF490" s="448">
        <v>2</v>
      </c>
      <c r="AG490" s="448"/>
      <c r="AH490" s="448"/>
      <c r="AI490" s="448"/>
      <c r="AJ490" s="448"/>
      <c r="AK490" s="508"/>
    </row>
    <row r="491" spans="1:37" s="90" customFormat="1" ht="46.5" x14ac:dyDescent="0.25">
      <c r="A491" s="448">
        <v>419</v>
      </c>
      <c r="B491" s="446" t="s">
        <v>4244</v>
      </c>
      <c r="C491" s="458" t="s">
        <v>3940</v>
      </c>
      <c r="D491" s="448"/>
      <c r="E491" s="448">
        <v>3</v>
      </c>
      <c r="F491" s="448">
        <v>1</v>
      </c>
      <c r="G491" s="448"/>
      <c r="H491" s="448"/>
      <c r="I491" s="448">
        <v>1</v>
      </c>
      <c r="J491" s="448"/>
      <c r="K491" s="448"/>
      <c r="L491" s="448">
        <v>1</v>
      </c>
      <c r="M491" s="448">
        <v>1</v>
      </c>
      <c r="N491" s="448">
        <v>2</v>
      </c>
      <c r="O491" s="448"/>
      <c r="P491" s="448"/>
      <c r="Q491" s="448"/>
      <c r="R491" s="448"/>
      <c r="S491" s="448">
        <v>1</v>
      </c>
      <c r="T491" s="448"/>
      <c r="U491" s="448"/>
      <c r="V491" s="448"/>
      <c r="W491" s="448"/>
      <c r="X491" s="448"/>
      <c r="Y491" s="448"/>
      <c r="Z491" s="448">
        <v>1</v>
      </c>
      <c r="AA491" s="448"/>
      <c r="AB491" s="448"/>
      <c r="AC491" s="448">
        <v>5</v>
      </c>
      <c r="AD491" s="448">
        <v>10</v>
      </c>
      <c r="AE491" s="448">
        <v>2</v>
      </c>
      <c r="AF491" s="448"/>
      <c r="AG491" s="448"/>
      <c r="AH491" s="448"/>
      <c r="AI491" s="448"/>
      <c r="AJ491" s="448"/>
      <c r="AK491" s="508"/>
    </row>
    <row r="492" spans="1:37" s="90" customFormat="1" ht="69.75" x14ac:dyDescent="0.25">
      <c r="A492" s="448">
        <v>420</v>
      </c>
      <c r="B492" s="446" t="s">
        <v>4245</v>
      </c>
      <c r="C492" s="458" t="s">
        <v>3941</v>
      </c>
      <c r="D492" s="448"/>
      <c r="E492" s="448">
        <v>4</v>
      </c>
      <c r="F492" s="448">
        <v>1</v>
      </c>
      <c r="G492" s="448"/>
      <c r="H492" s="448"/>
      <c r="I492" s="448"/>
      <c r="J492" s="448"/>
      <c r="K492" s="448"/>
      <c r="L492" s="448">
        <v>1</v>
      </c>
      <c r="M492" s="448">
        <v>1</v>
      </c>
      <c r="N492" s="448"/>
      <c r="O492" s="448"/>
      <c r="P492" s="448"/>
      <c r="Q492" s="448"/>
      <c r="R492" s="448"/>
      <c r="S492" s="448"/>
      <c r="T492" s="448"/>
      <c r="U492" s="448"/>
      <c r="V492" s="448"/>
      <c r="W492" s="448"/>
      <c r="X492" s="448"/>
      <c r="Y492" s="448"/>
      <c r="Z492" s="448">
        <v>1</v>
      </c>
      <c r="AA492" s="448"/>
      <c r="AB492" s="448"/>
      <c r="AC492" s="448">
        <v>5</v>
      </c>
      <c r="AD492" s="448">
        <v>3</v>
      </c>
      <c r="AE492" s="448">
        <v>3</v>
      </c>
      <c r="AF492" s="448"/>
      <c r="AG492" s="448"/>
      <c r="AH492" s="448"/>
      <c r="AI492" s="448"/>
      <c r="AJ492" s="448"/>
      <c r="AK492" s="508"/>
    </row>
    <row r="493" spans="1:37" s="90" customFormat="1" ht="46.5" x14ac:dyDescent="0.25">
      <c r="A493" s="448">
        <v>421</v>
      </c>
      <c r="B493" s="446" t="s">
        <v>3641</v>
      </c>
      <c r="C493" s="458" t="s">
        <v>3942</v>
      </c>
      <c r="D493" s="448"/>
      <c r="E493" s="448">
        <v>3</v>
      </c>
      <c r="F493" s="448">
        <v>1</v>
      </c>
      <c r="G493" s="448"/>
      <c r="H493" s="448"/>
      <c r="I493" s="448"/>
      <c r="J493" s="448"/>
      <c r="K493" s="448"/>
      <c r="L493" s="448">
        <v>1</v>
      </c>
      <c r="M493" s="448">
        <v>1</v>
      </c>
      <c r="N493" s="448">
        <v>1</v>
      </c>
      <c r="O493" s="448"/>
      <c r="P493" s="448"/>
      <c r="Q493" s="448"/>
      <c r="R493" s="448"/>
      <c r="S493" s="448"/>
      <c r="T493" s="448"/>
      <c r="U493" s="448"/>
      <c r="V493" s="448"/>
      <c r="W493" s="448"/>
      <c r="X493" s="448"/>
      <c r="Y493" s="448"/>
      <c r="Z493" s="448">
        <v>1</v>
      </c>
      <c r="AA493" s="448"/>
      <c r="AB493" s="448">
        <v>3</v>
      </c>
      <c r="AC493" s="448">
        <v>4</v>
      </c>
      <c r="AD493" s="448">
        <v>3</v>
      </c>
      <c r="AE493" s="448">
        <v>3</v>
      </c>
      <c r="AF493" s="448"/>
      <c r="AG493" s="448"/>
      <c r="AH493" s="448"/>
      <c r="AI493" s="448"/>
      <c r="AJ493" s="448"/>
      <c r="AK493" s="508"/>
    </row>
    <row r="494" spans="1:37" s="90" customFormat="1" ht="69.75" x14ac:dyDescent="0.25">
      <c r="A494" s="448">
        <v>422</v>
      </c>
      <c r="B494" s="446" t="s">
        <v>4246</v>
      </c>
      <c r="C494" s="458" t="s">
        <v>3943</v>
      </c>
      <c r="D494" s="448"/>
      <c r="E494" s="448">
        <v>5</v>
      </c>
      <c r="F494" s="448">
        <v>1</v>
      </c>
      <c r="G494" s="448"/>
      <c r="H494" s="448"/>
      <c r="I494" s="448">
        <v>1</v>
      </c>
      <c r="J494" s="448">
        <v>1</v>
      </c>
      <c r="K494" s="448"/>
      <c r="L494" s="448">
        <v>1</v>
      </c>
      <c r="M494" s="448">
        <v>2</v>
      </c>
      <c r="N494" s="448">
        <v>1</v>
      </c>
      <c r="O494" s="448"/>
      <c r="P494" s="448">
        <v>1</v>
      </c>
      <c r="Q494" s="448"/>
      <c r="R494" s="448"/>
      <c r="S494" s="448">
        <v>1</v>
      </c>
      <c r="T494" s="448">
        <v>1</v>
      </c>
      <c r="U494" s="448"/>
      <c r="V494" s="448"/>
      <c r="W494" s="448"/>
      <c r="X494" s="448"/>
      <c r="Y494" s="448"/>
      <c r="Z494" s="448">
        <v>1</v>
      </c>
      <c r="AA494" s="448"/>
      <c r="AB494" s="448">
        <v>1</v>
      </c>
      <c r="AC494" s="448">
        <v>5</v>
      </c>
      <c r="AD494" s="448">
        <v>5</v>
      </c>
      <c r="AE494" s="448">
        <v>1</v>
      </c>
      <c r="AF494" s="448">
        <v>2</v>
      </c>
      <c r="AG494" s="448"/>
      <c r="AH494" s="448"/>
      <c r="AI494" s="448"/>
      <c r="AJ494" s="448"/>
      <c r="AK494" s="508"/>
    </row>
    <row r="495" spans="1:37" s="90" customFormat="1" ht="116.25" x14ac:dyDescent="0.25">
      <c r="A495" s="448">
        <v>423</v>
      </c>
      <c r="B495" s="446" t="s">
        <v>3642</v>
      </c>
      <c r="C495" s="458" t="s">
        <v>4249</v>
      </c>
      <c r="D495" s="448"/>
      <c r="E495" s="448">
        <v>5</v>
      </c>
      <c r="F495" s="448">
        <v>1</v>
      </c>
      <c r="G495" s="448"/>
      <c r="H495" s="448"/>
      <c r="I495" s="448"/>
      <c r="J495" s="448">
        <v>1</v>
      </c>
      <c r="K495" s="448"/>
      <c r="L495" s="448">
        <v>1</v>
      </c>
      <c r="M495" s="448">
        <v>2</v>
      </c>
      <c r="N495" s="448">
        <v>1</v>
      </c>
      <c r="O495" s="448"/>
      <c r="P495" s="448">
        <v>1</v>
      </c>
      <c r="Q495" s="448"/>
      <c r="R495" s="448"/>
      <c r="S495" s="448"/>
      <c r="T495" s="448">
        <v>1</v>
      </c>
      <c r="U495" s="448"/>
      <c r="V495" s="448"/>
      <c r="W495" s="448"/>
      <c r="X495" s="448"/>
      <c r="Y495" s="448"/>
      <c r="Z495" s="448">
        <v>1</v>
      </c>
      <c r="AA495" s="448"/>
      <c r="AB495" s="448"/>
      <c r="AC495" s="448">
        <v>5</v>
      </c>
      <c r="AD495" s="448">
        <v>5</v>
      </c>
      <c r="AE495" s="448">
        <v>1</v>
      </c>
      <c r="AF495" s="448"/>
      <c r="AG495" s="448"/>
      <c r="AH495" s="448"/>
      <c r="AI495" s="448"/>
      <c r="AJ495" s="448"/>
      <c r="AK495" s="508"/>
    </row>
    <row r="496" spans="1:37" s="90" customFormat="1" ht="23.25" x14ac:dyDescent="0.25">
      <c r="A496" s="448">
        <v>424</v>
      </c>
      <c r="B496" s="446"/>
      <c r="C496" s="458"/>
      <c r="D496" s="448"/>
      <c r="E496" s="448"/>
      <c r="F496" s="448"/>
      <c r="G496" s="448"/>
      <c r="H496" s="448"/>
      <c r="I496" s="448"/>
      <c r="J496" s="448"/>
      <c r="K496" s="448"/>
      <c r="L496" s="448"/>
      <c r="M496" s="448"/>
      <c r="N496" s="448"/>
      <c r="O496" s="448"/>
      <c r="P496" s="448"/>
      <c r="Q496" s="448"/>
      <c r="R496" s="448"/>
      <c r="S496" s="448"/>
      <c r="T496" s="448"/>
      <c r="U496" s="448"/>
      <c r="V496" s="448"/>
      <c r="W496" s="448"/>
      <c r="X496" s="448"/>
      <c r="Y496" s="448"/>
      <c r="Z496" s="448"/>
      <c r="AA496" s="448"/>
      <c r="AB496" s="448"/>
      <c r="AC496" s="448"/>
      <c r="AD496" s="448"/>
      <c r="AE496" s="448"/>
      <c r="AF496" s="448"/>
      <c r="AG496" s="448"/>
      <c r="AH496" s="448"/>
      <c r="AI496" s="448"/>
      <c r="AJ496" s="448"/>
      <c r="AK496" s="508"/>
    </row>
    <row r="497" spans="1:37" s="90" customFormat="1" ht="46.5" x14ac:dyDescent="0.25">
      <c r="A497" s="448">
        <v>425</v>
      </c>
      <c r="B497" s="446" t="s">
        <v>2383</v>
      </c>
      <c r="C497" s="458" t="s">
        <v>3944</v>
      </c>
      <c r="D497" s="448"/>
      <c r="E497" s="448">
        <v>3</v>
      </c>
      <c r="F497" s="448">
        <v>1</v>
      </c>
      <c r="G497" s="448"/>
      <c r="H497" s="448"/>
      <c r="I497" s="448"/>
      <c r="J497" s="448"/>
      <c r="K497" s="448"/>
      <c r="L497" s="448">
        <v>1</v>
      </c>
      <c r="M497" s="448">
        <v>1</v>
      </c>
      <c r="N497" s="448">
        <v>1</v>
      </c>
      <c r="O497" s="448"/>
      <c r="P497" s="448"/>
      <c r="Q497" s="448"/>
      <c r="R497" s="448"/>
      <c r="S497" s="448"/>
      <c r="T497" s="448"/>
      <c r="U497" s="448"/>
      <c r="V497" s="448"/>
      <c r="W497" s="448"/>
      <c r="X497" s="448"/>
      <c r="Y497" s="448"/>
      <c r="Z497" s="448">
        <v>1</v>
      </c>
      <c r="AA497" s="448"/>
      <c r="AB497" s="448"/>
      <c r="AC497" s="448">
        <v>1</v>
      </c>
      <c r="AD497" s="448">
        <v>2</v>
      </c>
      <c r="AE497" s="448">
        <v>1</v>
      </c>
      <c r="AF497" s="448">
        <v>1</v>
      </c>
      <c r="AG497" s="448"/>
      <c r="AH497" s="448"/>
      <c r="AI497" s="448"/>
      <c r="AJ497" s="448"/>
      <c r="AK497" s="508"/>
    </row>
    <row r="498" spans="1:37" s="90" customFormat="1" ht="100.5" customHeight="1" x14ac:dyDescent="0.25">
      <c r="A498" s="448">
        <v>426</v>
      </c>
      <c r="B498" s="446"/>
      <c r="C498" s="458"/>
      <c r="D498" s="448"/>
      <c r="E498" s="448"/>
      <c r="F498" s="448"/>
      <c r="G498" s="448"/>
      <c r="H498" s="448"/>
      <c r="I498" s="448"/>
      <c r="J498" s="448"/>
      <c r="K498" s="448"/>
      <c r="L498" s="448"/>
      <c r="M498" s="448"/>
      <c r="N498" s="448"/>
      <c r="O498" s="448"/>
      <c r="P498" s="448"/>
      <c r="Q498" s="448"/>
      <c r="R498" s="448"/>
      <c r="S498" s="448"/>
      <c r="T498" s="448"/>
      <c r="U498" s="448"/>
      <c r="V498" s="448"/>
      <c r="W498" s="448"/>
      <c r="X498" s="448"/>
      <c r="Y498" s="448"/>
      <c r="Z498" s="448"/>
      <c r="AA498" s="448"/>
      <c r="AB498" s="448"/>
      <c r="AC498" s="448"/>
      <c r="AD498" s="448"/>
      <c r="AE498" s="448"/>
      <c r="AF498" s="448"/>
      <c r="AG498" s="448"/>
      <c r="AH498" s="448"/>
      <c r="AI498" s="448"/>
      <c r="AJ498" s="448"/>
      <c r="AK498" s="508"/>
    </row>
    <row r="499" spans="1:37" s="92" customFormat="1" ht="22.5" x14ac:dyDescent="0.25">
      <c r="A499" s="918"/>
      <c r="B499" s="918"/>
      <c r="C499" s="457" t="s">
        <v>97</v>
      </c>
      <c r="D499" s="456"/>
      <c r="E499" s="456">
        <f t="shared" ref="E499:AK499" si="44">SUM(E477:E498)</f>
        <v>106</v>
      </c>
      <c r="F499" s="456">
        <f t="shared" si="44"/>
        <v>21</v>
      </c>
      <c r="G499" s="456">
        <f t="shared" si="44"/>
        <v>0</v>
      </c>
      <c r="H499" s="456">
        <f t="shared" si="44"/>
        <v>0</v>
      </c>
      <c r="I499" s="456">
        <f t="shared" si="44"/>
        <v>10</v>
      </c>
      <c r="J499" s="456">
        <f t="shared" si="44"/>
        <v>15</v>
      </c>
      <c r="K499" s="456">
        <f t="shared" si="44"/>
        <v>0</v>
      </c>
      <c r="L499" s="456">
        <f t="shared" si="44"/>
        <v>26</v>
      </c>
      <c r="M499" s="456">
        <f t="shared" si="44"/>
        <v>44</v>
      </c>
      <c r="N499" s="456">
        <f t="shared" si="44"/>
        <v>20</v>
      </c>
      <c r="O499" s="456">
        <f t="shared" si="44"/>
        <v>0</v>
      </c>
      <c r="P499" s="456">
        <f t="shared" si="44"/>
        <v>34</v>
      </c>
      <c r="Q499" s="456">
        <f t="shared" si="44"/>
        <v>0</v>
      </c>
      <c r="R499" s="456">
        <f t="shared" si="44"/>
        <v>0</v>
      </c>
      <c r="S499" s="456">
        <f t="shared" si="44"/>
        <v>19</v>
      </c>
      <c r="T499" s="456">
        <f t="shared" si="44"/>
        <v>12</v>
      </c>
      <c r="U499" s="456">
        <f t="shared" si="44"/>
        <v>2</v>
      </c>
      <c r="V499" s="456">
        <f t="shared" si="44"/>
        <v>0</v>
      </c>
      <c r="W499" s="456">
        <f t="shared" si="44"/>
        <v>3</v>
      </c>
      <c r="X499" s="456">
        <f t="shared" si="44"/>
        <v>5</v>
      </c>
      <c r="Y499" s="456">
        <f t="shared" si="44"/>
        <v>1</v>
      </c>
      <c r="Z499" s="456">
        <f t="shared" si="44"/>
        <v>23</v>
      </c>
      <c r="AA499" s="456">
        <f t="shared" si="44"/>
        <v>0</v>
      </c>
      <c r="AB499" s="456">
        <f t="shared" si="44"/>
        <v>22</v>
      </c>
      <c r="AC499" s="456">
        <f t="shared" si="44"/>
        <v>121</v>
      </c>
      <c r="AD499" s="456">
        <f t="shared" si="44"/>
        <v>263</v>
      </c>
      <c r="AE499" s="456">
        <f t="shared" si="44"/>
        <v>183</v>
      </c>
      <c r="AF499" s="456">
        <f t="shared" si="44"/>
        <v>15</v>
      </c>
      <c r="AG499" s="456">
        <f t="shared" si="44"/>
        <v>0</v>
      </c>
      <c r="AH499" s="456">
        <f t="shared" si="44"/>
        <v>0</v>
      </c>
      <c r="AI499" s="456">
        <f t="shared" si="44"/>
        <v>0</v>
      </c>
      <c r="AJ499" s="456">
        <f t="shared" si="44"/>
        <v>0</v>
      </c>
      <c r="AK499" s="507">
        <f t="shared" si="44"/>
        <v>0</v>
      </c>
    </row>
    <row r="500" spans="1:37" s="90" customFormat="1" ht="23.25" x14ac:dyDescent="0.25">
      <c r="A500" s="919"/>
      <c r="B500" s="919"/>
      <c r="C500" s="458" t="s">
        <v>3978</v>
      </c>
      <c r="D500" s="448">
        <v>0</v>
      </c>
      <c r="E500" s="448">
        <v>0</v>
      </c>
      <c r="F500" s="448">
        <v>0</v>
      </c>
      <c r="G500" s="448">
        <v>0</v>
      </c>
      <c r="H500" s="448">
        <v>0</v>
      </c>
      <c r="I500" s="448">
        <v>0</v>
      </c>
      <c r="J500" s="448">
        <v>0</v>
      </c>
      <c r="K500" s="448">
        <v>0</v>
      </c>
      <c r="L500" s="448">
        <v>0</v>
      </c>
      <c r="M500" s="448">
        <v>0</v>
      </c>
      <c r="N500" s="448">
        <v>0</v>
      </c>
      <c r="O500" s="448">
        <v>0</v>
      </c>
      <c r="P500" s="448">
        <v>0</v>
      </c>
      <c r="Q500" s="448">
        <v>0</v>
      </c>
      <c r="R500" s="448">
        <v>0</v>
      </c>
      <c r="S500" s="448">
        <v>0</v>
      </c>
      <c r="T500" s="448">
        <v>0</v>
      </c>
      <c r="U500" s="448">
        <v>0</v>
      </c>
      <c r="V500" s="448">
        <v>0</v>
      </c>
      <c r="W500" s="448">
        <v>0</v>
      </c>
      <c r="X500" s="448">
        <v>0</v>
      </c>
      <c r="Y500" s="448">
        <v>0</v>
      </c>
      <c r="Z500" s="448">
        <v>0</v>
      </c>
      <c r="AA500" s="448">
        <v>0</v>
      </c>
      <c r="AB500" s="448">
        <v>0</v>
      </c>
      <c r="AC500" s="448">
        <v>0</v>
      </c>
      <c r="AD500" s="448">
        <v>0</v>
      </c>
      <c r="AE500" s="448">
        <v>0</v>
      </c>
      <c r="AF500" s="448">
        <v>0</v>
      </c>
      <c r="AG500" s="448">
        <v>0</v>
      </c>
      <c r="AH500" s="448">
        <v>0</v>
      </c>
      <c r="AI500" s="448">
        <v>0</v>
      </c>
      <c r="AJ500" s="448">
        <v>0</v>
      </c>
      <c r="AK500" s="508">
        <v>0</v>
      </c>
    </row>
    <row r="501" spans="1:37" s="92" customFormat="1" ht="22.5" x14ac:dyDescent="0.25">
      <c r="A501" s="920"/>
      <c r="B501" s="920"/>
      <c r="C501" s="457" t="s">
        <v>542</v>
      </c>
      <c r="D501" s="456">
        <f>D500+D499</f>
        <v>0</v>
      </c>
      <c r="E501" s="456">
        <f t="shared" ref="E501:AK501" si="45">E500+E499</f>
        <v>106</v>
      </c>
      <c r="F501" s="456">
        <f t="shared" si="45"/>
        <v>21</v>
      </c>
      <c r="G501" s="456">
        <f t="shared" si="45"/>
        <v>0</v>
      </c>
      <c r="H501" s="456">
        <f t="shared" si="45"/>
        <v>0</v>
      </c>
      <c r="I501" s="456">
        <f t="shared" si="45"/>
        <v>10</v>
      </c>
      <c r="J501" s="456">
        <f t="shared" si="45"/>
        <v>15</v>
      </c>
      <c r="K501" s="456">
        <f t="shared" si="45"/>
        <v>0</v>
      </c>
      <c r="L501" s="456">
        <f t="shared" si="45"/>
        <v>26</v>
      </c>
      <c r="M501" s="456">
        <f t="shared" si="45"/>
        <v>44</v>
      </c>
      <c r="N501" s="456">
        <f t="shared" si="45"/>
        <v>20</v>
      </c>
      <c r="O501" s="456">
        <f t="shared" si="45"/>
        <v>0</v>
      </c>
      <c r="P501" s="456">
        <f t="shared" si="45"/>
        <v>34</v>
      </c>
      <c r="Q501" s="456">
        <f t="shared" si="45"/>
        <v>0</v>
      </c>
      <c r="R501" s="456">
        <f t="shared" si="45"/>
        <v>0</v>
      </c>
      <c r="S501" s="456">
        <f t="shared" si="45"/>
        <v>19</v>
      </c>
      <c r="T501" s="456">
        <f t="shared" si="45"/>
        <v>12</v>
      </c>
      <c r="U501" s="456">
        <f t="shared" si="45"/>
        <v>2</v>
      </c>
      <c r="V501" s="456">
        <f t="shared" si="45"/>
        <v>0</v>
      </c>
      <c r="W501" s="456">
        <f t="shared" si="45"/>
        <v>3</v>
      </c>
      <c r="X501" s="456">
        <f t="shared" si="45"/>
        <v>5</v>
      </c>
      <c r="Y501" s="456">
        <f t="shared" si="45"/>
        <v>1</v>
      </c>
      <c r="Z501" s="456">
        <f t="shared" si="45"/>
        <v>23</v>
      </c>
      <c r="AA501" s="456">
        <f t="shared" si="45"/>
        <v>0</v>
      </c>
      <c r="AB501" s="456">
        <f t="shared" si="45"/>
        <v>22</v>
      </c>
      <c r="AC501" s="456">
        <f t="shared" si="45"/>
        <v>121</v>
      </c>
      <c r="AD501" s="456">
        <f t="shared" si="45"/>
        <v>263</v>
      </c>
      <c r="AE501" s="456">
        <f t="shared" si="45"/>
        <v>183</v>
      </c>
      <c r="AF501" s="456">
        <f t="shared" si="45"/>
        <v>15</v>
      </c>
      <c r="AG501" s="456">
        <f t="shared" si="45"/>
        <v>0</v>
      </c>
      <c r="AH501" s="456">
        <f t="shared" si="45"/>
        <v>0</v>
      </c>
      <c r="AI501" s="456">
        <f t="shared" si="45"/>
        <v>0</v>
      </c>
      <c r="AJ501" s="456">
        <f t="shared" si="45"/>
        <v>0</v>
      </c>
      <c r="AK501" s="507">
        <f t="shared" si="45"/>
        <v>0</v>
      </c>
    </row>
    <row r="502" spans="1:37" s="90" customFormat="1" ht="93" x14ac:dyDescent="0.25">
      <c r="A502" s="448">
        <v>427</v>
      </c>
      <c r="B502" s="446" t="s">
        <v>3643</v>
      </c>
      <c r="C502" s="458" t="s">
        <v>3871</v>
      </c>
      <c r="D502" s="448"/>
      <c r="E502" s="448">
        <v>5</v>
      </c>
      <c r="F502" s="448">
        <v>1</v>
      </c>
      <c r="G502" s="448"/>
      <c r="H502" s="448"/>
      <c r="I502" s="448">
        <v>1</v>
      </c>
      <c r="J502" s="448">
        <v>1</v>
      </c>
      <c r="K502" s="448"/>
      <c r="L502" s="448">
        <v>1</v>
      </c>
      <c r="M502" s="448">
        <v>2</v>
      </c>
      <c r="N502" s="448">
        <v>1</v>
      </c>
      <c r="O502" s="448"/>
      <c r="P502" s="448">
        <v>5</v>
      </c>
      <c r="Q502" s="448"/>
      <c r="R502" s="448"/>
      <c r="S502" s="448"/>
      <c r="T502" s="448"/>
      <c r="U502" s="448"/>
      <c r="V502" s="448"/>
      <c r="W502" s="448"/>
      <c r="X502" s="448"/>
      <c r="Y502" s="448"/>
      <c r="Z502" s="448">
        <v>1</v>
      </c>
      <c r="AA502" s="448"/>
      <c r="AB502" s="448">
        <v>1</v>
      </c>
      <c r="AC502" s="448">
        <v>5</v>
      </c>
      <c r="AD502" s="448">
        <v>10</v>
      </c>
      <c r="AE502" s="448">
        <v>3</v>
      </c>
      <c r="AF502" s="448"/>
      <c r="AG502" s="448"/>
      <c r="AH502" s="448"/>
      <c r="AI502" s="448"/>
      <c r="AJ502" s="448"/>
      <c r="AK502" s="508"/>
    </row>
    <row r="503" spans="1:37" s="90" customFormat="1" ht="46.5" x14ac:dyDescent="0.25">
      <c r="A503" s="448">
        <v>428</v>
      </c>
      <c r="B503" s="446" t="s">
        <v>3644</v>
      </c>
      <c r="C503" s="458" t="s">
        <v>4537</v>
      </c>
      <c r="D503" s="448"/>
      <c r="E503" s="448">
        <v>6</v>
      </c>
      <c r="F503" s="448">
        <v>1</v>
      </c>
      <c r="G503" s="448"/>
      <c r="H503" s="448"/>
      <c r="I503" s="448">
        <v>1</v>
      </c>
      <c r="J503" s="448">
        <v>1</v>
      </c>
      <c r="K503" s="448"/>
      <c r="L503" s="448">
        <v>1</v>
      </c>
      <c r="M503" s="448">
        <v>2</v>
      </c>
      <c r="N503" s="448">
        <v>1</v>
      </c>
      <c r="O503" s="448"/>
      <c r="P503" s="448">
        <v>5</v>
      </c>
      <c r="Q503" s="448"/>
      <c r="R503" s="448"/>
      <c r="S503" s="448">
        <v>1</v>
      </c>
      <c r="T503" s="448"/>
      <c r="U503" s="448"/>
      <c r="V503" s="448"/>
      <c r="W503" s="448"/>
      <c r="X503" s="448"/>
      <c r="Y503" s="448"/>
      <c r="Z503" s="448"/>
      <c r="AA503" s="448"/>
      <c r="AB503" s="448">
        <v>1</v>
      </c>
      <c r="AC503" s="448">
        <v>10</v>
      </c>
      <c r="AD503" s="448">
        <v>30</v>
      </c>
      <c r="AE503" s="448">
        <v>20</v>
      </c>
      <c r="AF503" s="448">
        <v>2</v>
      </c>
      <c r="AG503" s="448"/>
      <c r="AH503" s="448"/>
      <c r="AI503" s="448"/>
      <c r="AJ503" s="448"/>
      <c r="AK503" s="508"/>
    </row>
    <row r="504" spans="1:37" s="90" customFormat="1" ht="46.5" x14ac:dyDescent="0.25">
      <c r="A504" s="448">
        <v>429</v>
      </c>
      <c r="B504" s="446" t="s">
        <v>4250</v>
      </c>
      <c r="C504" s="458" t="s">
        <v>4534</v>
      </c>
      <c r="D504" s="448"/>
      <c r="E504" s="448">
        <v>5</v>
      </c>
      <c r="F504" s="448">
        <v>1</v>
      </c>
      <c r="G504" s="448"/>
      <c r="H504" s="448"/>
      <c r="I504" s="448">
        <v>1</v>
      </c>
      <c r="J504" s="448">
        <v>1</v>
      </c>
      <c r="K504" s="448"/>
      <c r="L504" s="448">
        <v>1</v>
      </c>
      <c r="M504" s="448">
        <v>3</v>
      </c>
      <c r="N504" s="448">
        <v>1</v>
      </c>
      <c r="O504" s="448"/>
      <c r="P504" s="448">
        <v>5</v>
      </c>
      <c r="Q504" s="448"/>
      <c r="R504" s="448"/>
      <c r="S504" s="448"/>
      <c r="T504" s="448">
        <v>1</v>
      </c>
      <c r="U504" s="448"/>
      <c r="V504" s="448"/>
      <c r="W504" s="448"/>
      <c r="X504" s="448"/>
      <c r="Y504" s="448"/>
      <c r="Z504" s="448">
        <v>1</v>
      </c>
      <c r="AA504" s="448"/>
      <c r="AB504" s="448">
        <v>1</v>
      </c>
      <c r="AC504" s="448">
        <v>10</v>
      </c>
      <c r="AD504" s="448">
        <v>30</v>
      </c>
      <c r="AE504" s="448">
        <v>20</v>
      </c>
      <c r="AF504" s="448">
        <v>1</v>
      </c>
      <c r="AG504" s="448"/>
      <c r="AH504" s="448"/>
      <c r="AI504" s="448"/>
      <c r="AJ504" s="448"/>
      <c r="AK504" s="508"/>
    </row>
    <row r="505" spans="1:37" s="90" customFormat="1" ht="93" x14ac:dyDescent="0.25">
      <c r="A505" s="448">
        <v>430</v>
      </c>
      <c r="B505" s="446" t="s">
        <v>3644</v>
      </c>
      <c r="C505" s="458" t="s">
        <v>4538</v>
      </c>
      <c r="D505" s="448"/>
      <c r="E505" s="448">
        <v>5</v>
      </c>
      <c r="F505" s="448">
        <v>1</v>
      </c>
      <c r="G505" s="448"/>
      <c r="H505" s="448"/>
      <c r="I505" s="448">
        <v>1</v>
      </c>
      <c r="J505" s="448">
        <v>1</v>
      </c>
      <c r="K505" s="448"/>
      <c r="L505" s="448">
        <v>1</v>
      </c>
      <c r="M505" s="448">
        <v>2</v>
      </c>
      <c r="N505" s="448">
        <v>1</v>
      </c>
      <c r="O505" s="448"/>
      <c r="P505" s="448">
        <v>5</v>
      </c>
      <c r="Q505" s="448"/>
      <c r="R505" s="448"/>
      <c r="S505" s="448">
        <v>1</v>
      </c>
      <c r="T505" s="448"/>
      <c r="U505" s="448"/>
      <c r="V505" s="448"/>
      <c r="W505" s="448"/>
      <c r="X505" s="448"/>
      <c r="Y505" s="448"/>
      <c r="Z505" s="448"/>
      <c r="AA505" s="448"/>
      <c r="AB505" s="448">
        <v>1</v>
      </c>
      <c r="AC505" s="448">
        <v>10</v>
      </c>
      <c r="AD505" s="448">
        <v>30</v>
      </c>
      <c r="AE505" s="448">
        <v>10</v>
      </c>
      <c r="AF505" s="448">
        <v>2</v>
      </c>
      <c r="AG505" s="448"/>
      <c r="AH505" s="448"/>
      <c r="AI505" s="448"/>
      <c r="AJ505" s="448"/>
      <c r="AK505" s="508"/>
    </row>
    <row r="506" spans="1:37" s="90" customFormat="1" ht="47.25" customHeight="1" x14ac:dyDescent="0.25">
      <c r="A506" s="448">
        <v>431</v>
      </c>
      <c r="B506" s="446" t="s">
        <v>3645</v>
      </c>
      <c r="C506" s="458" t="s">
        <v>4256</v>
      </c>
      <c r="D506" s="448"/>
      <c r="E506" s="448">
        <v>5</v>
      </c>
      <c r="F506" s="448">
        <v>1</v>
      </c>
      <c r="G506" s="448"/>
      <c r="H506" s="448"/>
      <c r="I506" s="448"/>
      <c r="J506" s="448">
        <v>1</v>
      </c>
      <c r="K506" s="448"/>
      <c r="L506" s="448">
        <v>1</v>
      </c>
      <c r="M506" s="448">
        <v>2</v>
      </c>
      <c r="N506" s="448">
        <v>1</v>
      </c>
      <c r="O506" s="448"/>
      <c r="P506" s="448">
        <v>1</v>
      </c>
      <c r="Q506" s="448"/>
      <c r="R506" s="448"/>
      <c r="S506" s="448"/>
      <c r="T506" s="448">
        <v>1</v>
      </c>
      <c r="U506" s="448"/>
      <c r="V506" s="448"/>
      <c r="W506" s="448"/>
      <c r="X506" s="448"/>
      <c r="Y506" s="448"/>
      <c r="Z506" s="448">
        <v>1</v>
      </c>
      <c r="AA506" s="448"/>
      <c r="AB506" s="448">
        <v>1</v>
      </c>
      <c r="AC506" s="448">
        <v>5</v>
      </c>
      <c r="AD506" s="448">
        <v>5</v>
      </c>
      <c r="AE506" s="448">
        <v>1</v>
      </c>
      <c r="AF506" s="448"/>
      <c r="AG506" s="448"/>
      <c r="AH506" s="448"/>
      <c r="AI506" s="448"/>
      <c r="AJ506" s="448"/>
      <c r="AK506" s="508"/>
    </row>
    <row r="507" spans="1:37" s="90" customFormat="1" ht="69.75" x14ac:dyDescent="0.25">
      <c r="A507" s="448">
        <v>432</v>
      </c>
      <c r="B507" s="446" t="s">
        <v>4251</v>
      </c>
      <c r="C507" s="458" t="s">
        <v>4539</v>
      </c>
      <c r="D507" s="448"/>
      <c r="E507" s="448">
        <v>5</v>
      </c>
      <c r="F507" s="448">
        <v>1</v>
      </c>
      <c r="G507" s="448"/>
      <c r="H507" s="448"/>
      <c r="I507" s="448">
        <v>1</v>
      </c>
      <c r="J507" s="448">
        <v>1</v>
      </c>
      <c r="K507" s="448"/>
      <c r="L507" s="448">
        <v>1</v>
      </c>
      <c r="M507" s="448">
        <v>2</v>
      </c>
      <c r="N507" s="448"/>
      <c r="O507" s="448"/>
      <c r="P507" s="448"/>
      <c r="Q507" s="448"/>
      <c r="R507" s="448"/>
      <c r="S507" s="448">
        <v>1</v>
      </c>
      <c r="T507" s="448"/>
      <c r="U507" s="448"/>
      <c r="V507" s="448"/>
      <c r="W507" s="448"/>
      <c r="X507" s="448">
        <v>1</v>
      </c>
      <c r="Y507" s="448"/>
      <c r="Z507" s="448">
        <v>1</v>
      </c>
      <c r="AA507" s="448"/>
      <c r="AB507" s="448">
        <v>1</v>
      </c>
      <c r="AC507" s="448">
        <v>10</v>
      </c>
      <c r="AD507" s="448">
        <v>10</v>
      </c>
      <c r="AE507" s="448">
        <v>10</v>
      </c>
      <c r="AF507" s="448">
        <v>2</v>
      </c>
      <c r="AG507" s="448"/>
      <c r="AH507" s="448"/>
      <c r="AI507" s="448"/>
      <c r="AJ507" s="448"/>
      <c r="AK507" s="508"/>
    </row>
    <row r="508" spans="1:37" s="90" customFormat="1" ht="46.5" x14ac:dyDescent="0.25">
      <c r="A508" s="448">
        <v>433</v>
      </c>
      <c r="B508" s="446" t="s">
        <v>4253</v>
      </c>
      <c r="C508" s="458" t="s">
        <v>4258</v>
      </c>
      <c r="D508" s="448"/>
      <c r="E508" s="448">
        <v>6</v>
      </c>
      <c r="F508" s="448">
        <v>1</v>
      </c>
      <c r="G508" s="448">
        <v>1</v>
      </c>
      <c r="H508" s="448"/>
      <c r="I508" s="448">
        <v>1</v>
      </c>
      <c r="J508" s="448">
        <v>1</v>
      </c>
      <c r="K508" s="448"/>
      <c r="L508" s="448">
        <v>1</v>
      </c>
      <c r="M508" s="448">
        <v>2</v>
      </c>
      <c r="N508" s="448">
        <v>1</v>
      </c>
      <c r="O508" s="448"/>
      <c r="P508" s="448">
        <v>5</v>
      </c>
      <c r="Q508" s="448"/>
      <c r="R508" s="448"/>
      <c r="S508" s="448">
        <v>1</v>
      </c>
      <c r="T508" s="448"/>
      <c r="U508" s="448">
        <v>1</v>
      </c>
      <c r="V508" s="448"/>
      <c r="W508" s="448"/>
      <c r="X508" s="448"/>
      <c r="Y508" s="448"/>
      <c r="Z508" s="448"/>
      <c r="AA508" s="448"/>
      <c r="AB508" s="448">
        <v>1</v>
      </c>
      <c r="AC508" s="448">
        <v>10</v>
      </c>
      <c r="AD508" s="448">
        <v>30</v>
      </c>
      <c r="AE508" s="448">
        <v>10</v>
      </c>
      <c r="AF508" s="448">
        <v>2</v>
      </c>
      <c r="AG508" s="448"/>
      <c r="AH508" s="448"/>
      <c r="AI508" s="448"/>
      <c r="AJ508" s="448"/>
      <c r="AK508" s="508"/>
    </row>
    <row r="509" spans="1:37" s="90" customFormat="1" ht="46.5" x14ac:dyDescent="0.25">
      <c r="A509" s="448">
        <v>434</v>
      </c>
      <c r="B509" s="446" t="s">
        <v>4252</v>
      </c>
      <c r="C509" s="458" t="s">
        <v>4257</v>
      </c>
      <c r="D509" s="448"/>
      <c r="E509" s="448">
        <v>6</v>
      </c>
      <c r="F509" s="448">
        <v>1</v>
      </c>
      <c r="G509" s="448">
        <v>1</v>
      </c>
      <c r="H509" s="448"/>
      <c r="I509" s="448">
        <v>1</v>
      </c>
      <c r="J509" s="448">
        <v>1</v>
      </c>
      <c r="K509" s="448"/>
      <c r="L509" s="448">
        <v>1</v>
      </c>
      <c r="M509" s="448">
        <v>2</v>
      </c>
      <c r="N509" s="448">
        <v>1</v>
      </c>
      <c r="O509" s="448"/>
      <c r="P509" s="448">
        <v>5</v>
      </c>
      <c r="Q509" s="448"/>
      <c r="R509" s="448"/>
      <c r="S509" s="448">
        <v>1</v>
      </c>
      <c r="T509" s="448"/>
      <c r="U509" s="448"/>
      <c r="V509" s="448"/>
      <c r="W509" s="448"/>
      <c r="X509" s="448"/>
      <c r="Y509" s="448"/>
      <c r="Z509" s="448"/>
      <c r="AA509" s="448"/>
      <c r="AB509" s="448">
        <v>1</v>
      </c>
      <c r="AC509" s="448">
        <v>10</v>
      </c>
      <c r="AD509" s="448">
        <v>30</v>
      </c>
      <c r="AE509" s="448">
        <v>10</v>
      </c>
      <c r="AF509" s="448">
        <v>2</v>
      </c>
      <c r="AG509" s="448"/>
      <c r="AH509" s="448"/>
      <c r="AI509" s="448"/>
      <c r="AJ509" s="448"/>
      <c r="AK509" s="508"/>
    </row>
    <row r="510" spans="1:37" s="90" customFormat="1" ht="79.5" customHeight="1" x14ac:dyDescent="0.25">
      <c r="A510" s="448">
        <v>435</v>
      </c>
      <c r="B510" s="446" t="s">
        <v>4254</v>
      </c>
      <c r="C510" s="458" t="s">
        <v>4535</v>
      </c>
      <c r="D510" s="448"/>
      <c r="E510" s="448">
        <v>5</v>
      </c>
      <c r="F510" s="448">
        <v>1</v>
      </c>
      <c r="G510" s="448"/>
      <c r="H510" s="448"/>
      <c r="I510" s="448">
        <v>1</v>
      </c>
      <c r="J510" s="448">
        <v>1</v>
      </c>
      <c r="K510" s="448"/>
      <c r="L510" s="448">
        <v>1</v>
      </c>
      <c r="M510" s="448">
        <v>2</v>
      </c>
      <c r="N510" s="448"/>
      <c r="O510" s="448"/>
      <c r="P510" s="448">
        <v>5</v>
      </c>
      <c r="Q510" s="448"/>
      <c r="R510" s="448"/>
      <c r="S510" s="448">
        <v>1</v>
      </c>
      <c r="T510" s="448"/>
      <c r="U510" s="448"/>
      <c r="V510" s="448"/>
      <c r="W510" s="448"/>
      <c r="X510" s="448"/>
      <c r="Y510" s="448"/>
      <c r="Z510" s="448"/>
      <c r="AA510" s="448"/>
      <c r="AB510" s="448">
        <v>1</v>
      </c>
      <c r="AC510" s="448">
        <v>10</v>
      </c>
      <c r="AD510" s="448">
        <v>10</v>
      </c>
      <c r="AE510" s="448">
        <v>10</v>
      </c>
      <c r="AF510" s="448">
        <v>2</v>
      </c>
      <c r="AG510" s="448"/>
      <c r="AH510" s="448"/>
      <c r="AI510" s="448"/>
      <c r="AJ510" s="448"/>
      <c r="AK510" s="508"/>
    </row>
    <row r="511" spans="1:37" s="90" customFormat="1" ht="47.25" customHeight="1" x14ac:dyDescent="0.25">
      <c r="A511" s="448">
        <v>436</v>
      </c>
      <c r="B511" s="446" t="s">
        <v>4255</v>
      </c>
      <c r="C511" s="458" t="s">
        <v>4260</v>
      </c>
      <c r="D511" s="448"/>
      <c r="E511" s="448">
        <v>5</v>
      </c>
      <c r="F511" s="448">
        <v>1</v>
      </c>
      <c r="G511" s="448"/>
      <c r="H511" s="448"/>
      <c r="I511" s="448">
        <v>1</v>
      </c>
      <c r="J511" s="448">
        <v>1</v>
      </c>
      <c r="K511" s="448"/>
      <c r="L511" s="448">
        <v>1</v>
      </c>
      <c r="M511" s="448">
        <v>2</v>
      </c>
      <c r="N511" s="448">
        <v>1</v>
      </c>
      <c r="O511" s="448"/>
      <c r="P511" s="448">
        <v>1</v>
      </c>
      <c r="Q511" s="448"/>
      <c r="R511" s="448"/>
      <c r="S511" s="448"/>
      <c r="T511" s="448"/>
      <c r="U511" s="448"/>
      <c r="V511" s="448"/>
      <c r="W511" s="448">
        <v>1</v>
      </c>
      <c r="X511" s="448"/>
      <c r="Y511" s="448"/>
      <c r="Z511" s="448"/>
      <c r="AA511" s="448"/>
      <c r="AB511" s="448">
        <v>1</v>
      </c>
      <c r="AC511" s="448">
        <v>5</v>
      </c>
      <c r="AD511" s="448">
        <v>5</v>
      </c>
      <c r="AE511" s="448">
        <v>1</v>
      </c>
      <c r="AF511" s="448"/>
      <c r="AG511" s="448"/>
      <c r="AH511" s="448"/>
      <c r="AI511" s="448"/>
      <c r="AJ511" s="448"/>
      <c r="AK511" s="508"/>
    </row>
    <row r="512" spans="1:37" s="90" customFormat="1" ht="69.75" x14ac:dyDescent="0.25">
      <c r="A512" s="448">
        <v>437</v>
      </c>
      <c r="B512" s="446" t="s">
        <v>3646</v>
      </c>
      <c r="C512" s="458" t="s">
        <v>4259</v>
      </c>
      <c r="D512" s="448"/>
      <c r="E512" s="448">
        <v>6</v>
      </c>
      <c r="F512" s="448">
        <v>1</v>
      </c>
      <c r="G512" s="448"/>
      <c r="H512" s="448"/>
      <c r="I512" s="448">
        <v>1</v>
      </c>
      <c r="J512" s="448">
        <v>1</v>
      </c>
      <c r="K512" s="448"/>
      <c r="L512" s="448">
        <v>1</v>
      </c>
      <c r="M512" s="448">
        <v>2</v>
      </c>
      <c r="N512" s="448">
        <v>1</v>
      </c>
      <c r="O512" s="448"/>
      <c r="P512" s="448">
        <v>5</v>
      </c>
      <c r="Q512" s="448"/>
      <c r="R512" s="448"/>
      <c r="S512" s="448">
        <v>1</v>
      </c>
      <c r="T512" s="448"/>
      <c r="U512" s="448"/>
      <c r="V512" s="448"/>
      <c r="W512" s="448"/>
      <c r="X512" s="448"/>
      <c r="Y512" s="448"/>
      <c r="Z512" s="448"/>
      <c r="AA512" s="448"/>
      <c r="AB512" s="448">
        <v>1</v>
      </c>
      <c r="AC512" s="448">
        <v>10</v>
      </c>
      <c r="AD512" s="448">
        <v>30</v>
      </c>
      <c r="AE512" s="448">
        <v>20</v>
      </c>
      <c r="AF512" s="448">
        <v>2</v>
      </c>
      <c r="AG512" s="448"/>
      <c r="AH512" s="448"/>
      <c r="AI512" s="448"/>
      <c r="AJ512" s="448"/>
      <c r="AK512" s="508"/>
    </row>
    <row r="513" spans="1:37" s="90" customFormat="1" ht="69.75" x14ac:dyDescent="0.25">
      <c r="A513" s="448">
        <v>438</v>
      </c>
      <c r="B513" s="446" t="s">
        <v>3647</v>
      </c>
      <c r="C513" s="458" t="s">
        <v>4261</v>
      </c>
      <c r="D513" s="448"/>
      <c r="E513" s="448">
        <v>5</v>
      </c>
      <c r="F513" s="448">
        <v>1</v>
      </c>
      <c r="G513" s="448"/>
      <c r="H513" s="448"/>
      <c r="I513" s="448">
        <v>1</v>
      </c>
      <c r="J513" s="448">
        <v>1</v>
      </c>
      <c r="K513" s="448"/>
      <c r="L513" s="448">
        <v>1</v>
      </c>
      <c r="M513" s="448">
        <v>2</v>
      </c>
      <c r="N513" s="448">
        <v>1</v>
      </c>
      <c r="O513" s="448"/>
      <c r="P513" s="448">
        <v>1</v>
      </c>
      <c r="Q513" s="448"/>
      <c r="R513" s="448"/>
      <c r="S513" s="448"/>
      <c r="T513" s="448"/>
      <c r="U513" s="448"/>
      <c r="V513" s="448"/>
      <c r="W513" s="448">
        <v>1</v>
      </c>
      <c r="X513" s="448"/>
      <c r="Y513" s="448"/>
      <c r="Z513" s="448"/>
      <c r="AA513" s="448"/>
      <c r="AB513" s="448">
        <v>1</v>
      </c>
      <c r="AC513" s="448">
        <v>5</v>
      </c>
      <c r="AD513" s="448">
        <v>5</v>
      </c>
      <c r="AE513" s="448">
        <v>5</v>
      </c>
      <c r="AF513" s="448"/>
      <c r="AG513" s="448"/>
      <c r="AH513" s="448"/>
      <c r="AI513" s="448"/>
      <c r="AJ513" s="448"/>
      <c r="AK513" s="508"/>
    </row>
    <row r="514" spans="1:37" s="90" customFormat="1" ht="93" x14ac:dyDescent="0.25">
      <c r="A514" s="448">
        <v>439</v>
      </c>
      <c r="B514" s="446" t="s">
        <v>3648</v>
      </c>
      <c r="C514" s="458" t="s">
        <v>4262</v>
      </c>
      <c r="D514" s="448"/>
      <c r="E514" s="448">
        <v>5</v>
      </c>
      <c r="F514" s="448">
        <v>1</v>
      </c>
      <c r="G514" s="448"/>
      <c r="H514" s="448"/>
      <c r="I514" s="448">
        <v>1</v>
      </c>
      <c r="J514" s="448">
        <v>1</v>
      </c>
      <c r="K514" s="448"/>
      <c r="L514" s="448">
        <v>1</v>
      </c>
      <c r="M514" s="448">
        <v>2</v>
      </c>
      <c r="N514" s="448">
        <v>1</v>
      </c>
      <c r="O514" s="448"/>
      <c r="P514" s="448">
        <v>1</v>
      </c>
      <c r="Q514" s="448"/>
      <c r="R514" s="448"/>
      <c r="S514" s="448"/>
      <c r="T514" s="448"/>
      <c r="U514" s="448"/>
      <c r="V514" s="448"/>
      <c r="W514" s="448">
        <v>1</v>
      </c>
      <c r="X514" s="448"/>
      <c r="Y514" s="448"/>
      <c r="Z514" s="448"/>
      <c r="AA514" s="448"/>
      <c r="AB514" s="448">
        <v>1</v>
      </c>
      <c r="AC514" s="448">
        <v>5</v>
      </c>
      <c r="AD514" s="448">
        <v>10</v>
      </c>
      <c r="AE514" s="448">
        <v>5</v>
      </c>
      <c r="AF514" s="448"/>
      <c r="AG514" s="448"/>
      <c r="AH514" s="448"/>
      <c r="AI514" s="448"/>
      <c r="AJ514" s="448"/>
      <c r="AK514" s="508"/>
    </row>
    <row r="515" spans="1:37" s="90" customFormat="1" ht="46.5" x14ac:dyDescent="0.25">
      <c r="A515" s="448">
        <v>440</v>
      </c>
      <c r="B515" s="446" t="s">
        <v>3649</v>
      </c>
      <c r="C515" s="458" t="s">
        <v>4263</v>
      </c>
      <c r="D515" s="448"/>
      <c r="E515" s="448">
        <v>9</v>
      </c>
      <c r="F515" s="448">
        <v>2</v>
      </c>
      <c r="G515" s="448"/>
      <c r="H515" s="448"/>
      <c r="I515" s="448">
        <v>1</v>
      </c>
      <c r="J515" s="448"/>
      <c r="K515" s="448"/>
      <c r="L515" s="448">
        <v>1</v>
      </c>
      <c r="M515" s="448">
        <v>2</v>
      </c>
      <c r="N515" s="448">
        <v>1</v>
      </c>
      <c r="O515" s="448"/>
      <c r="P515" s="448">
        <v>5</v>
      </c>
      <c r="Q515" s="448"/>
      <c r="R515" s="448"/>
      <c r="S515" s="448">
        <v>1</v>
      </c>
      <c r="T515" s="448">
        <v>2</v>
      </c>
      <c r="U515" s="448"/>
      <c r="V515" s="448"/>
      <c r="W515" s="448">
        <v>2</v>
      </c>
      <c r="X515" s="448">
        <v>1</v>
      </c>
      <c r="Y515" s="448"/>
      <c r="Z515" s="448"/>
      <c r="AA515" s="448"/>
      <c r="AB515" s="448">
        <v>2</v>
      </c>
      <c r="AC515" s="448">
        <v>10</v>
      </c>
      <c r="AD515" s="448">
        <v>27</v>
      </c>
      <c r="AE515" s="448">
        <v>17</v>
      </c>
      <c r="AF515" s="448">
        <v>2</v>
      </c>
      <c r="AG515" s="448"/>
      <c r="AH515" s="448"/>
      <c r="AI515" s="448"/>
      <c r="AJ515" s="448"/>
      <c r="AK515" s="508"/>
    </row>
    <row r="516" spans="1:37" s="90" customFormat="1" ht="23.25" x14ac:dyDescent="0.25">
      <c r="A516" s="448">
        <v>441</v>
      </c>
      <c r="B516" s="446"/>
      <c r="C516" s="458"/>
      <c r="D516" s="448"/>
      <c r="E516" s="448"/>
      <c r="F516" s="448"/>
      <c r="G516" s="448"/>
      <c r="H516" s="448"/>
      <c r="I516" s="448"/>
      <c r="J516" s="448"/>
      <c r="K516" s="448"/>
      <c r="L516" s="448"/>
      <c r="M516" s="448"/>
      <c r="N516" s="448"/>
      <c r="O516" s="448"/>
      <c r="P516" s="448"/>
      <c r="Q516" s="448"/>
      <c r="R516" s="448"/>
      <c r="S516" s="448"/>
      <c r="T516" s="448"/>
      <c r="U516" s="448"/>
      <c r="V516" s="448"/>
      <c r="W516" s="448"/>
      <c r="X516" s="448"/>
      <c r="Y516" s="448"/>
      <c r="Z516" s="448"/>
      <c r="AA516" s="448"/>
      <c r="AB516" s="448"/>
      <c r="AC516" s="448"/>
      <c r="AD516" s="448"/>
      <c r="AE516" s="448"/>
      <c r="AF516" s="448"/>
      <c r="AG516" s="448"/>
      <c r="AH516" s="448"/>
      <c r="AI516" s="448"/>
      <c r="AJ516" s="448"/>
      <c r="AK516" s="508"/>
    </row>
    <row r="517" spans="1:37" s="92" customFormat="1" ht="22.5" x14ac:dyDescent="0.25">
      <c r="A517" s="918"/>
      <c r="B517" s="918"/>
      <c r="C517" s="457" t="s">
        <v>97</v>
      </c>
      <c r="D517" s="456"/>
      <c r="E517" s="456">
        <f t="shared" ref="E517:AK517" si="46">SUM(E502:E516)</f>
        <v>78</v>
      </c>
      <c r="F517" s="456">
        <f t="shared" si="46"/>
        <v>15</v>
      </c>
      <c r="G517" s="456">
        <f t="shared" si="46"/>
        <v>2</v>
      </c>
      <c r="H517" s="456">
        <f t="shared" si="46"/>
        <v>0</v>
      </c>
      <c r="I517" s="456">
        <f t="shared" si="46"/>
        <v>13</v>
      </c>
      <c r="J517" s="456">
        <f t="shared" si="46"/>
        <v>13</v>
      </c>
      <c r="K517" s="456">
        <f t="shared" si="46"/>
        <v>0</v>
      </c>
      <c r="L517" s="456">
        <f t="shared" si="46"/>
        <v>14</v>
      </c>
      <c r="M517" s="456">
        <f t="shared" si="46"/>
        <v>29</v>
      </c>
      <c r="N517" s="456">
        <f t="shared" si="46"/>
        <v>12</v>
      </c>
      <c r="O517" s="456">
        <f t="shared" si="46"/>
        <v>0</v>
      </c>
      <c r="P517" s="456">
        <f t="shared" si="46"/>
        <v>49</v>
      </c>
      <c r="Q517" s="456">
        <f t="shared" si="46"/>
        <v>0</v>
      </c>
      <c r="R517" s="456">
        <f t="shared" si="46"/>
        <v>0</v>
      </c>
      <c r="S517" s="456">
        <f t="shared" si="46"/>
        <v>8</v>
      </c>
      <c r="T517" s="456">
        <f t="shared" si="46"/>
        <v>4</v>
      </c>
      <c r="U517" s="456">
        <f t="shared" si="46"/>
        <v>1</v>
      </c>
      <c r="V517" s="456">
        <f t="shared" si="46"/>
        <v>0</v>
      </c>
      <c r="W517" s="456">
        <f t="shared" si="46"/>
        <v>5</v>
      </c>
      <c r="X517" s="456">
        <f t="shared" si="46"/>
        <v>2</v>
      </c>
      <c r="Y517" s="456">
        <f t="shared" si="46"/>
        <v>0</v>
      </c>
      <c r="Z517" s="456">
        <f t="shared" si="46"/>
        <v>4</v>
      </c>
      <c r="AA517" s="456">
        <f t="shared" si="46"/>
        <v>0</v>
      </c>
      <c r="AB517" s="456">
        <f t="shared" si="46"/>
        <v>15</v>
      </c>
      <c r="AC517" s="456">
        <f t="shared" si="46"/>
        <v>115</v>
      </c>
      <c r="AD517" s="456">
        <f t="shared" si="46"/>
        <v>262</v>
      </c>
      <c r="AE517" s="456">
        <f t="shared" si="46"/>
        <v>142</v>
      </c>
      <c r="AF517" s="456">
        <f t="shared" si="46"/>
        <v>17</v>
      </c>
      <c r="AG517" s="456">
        <f t="shared" si="46"/>
        <v>0</v>
      </c>
      <c r="AH517" s="456">
        <f t="shared" si="46"/>
        <v>0</v>
      </c>
      <c r="AI517" s="456">
        <f t="shared" si="46"/>
        <v>0</v>
      </c>
      <c r="AJ517" s="456">
        <f t="shared" si="46"/>
        <v>0</v>
      </c>
      <c r="AK517" s="507">
        <f t="shared" si="46"/>
        <v>0</v>
      </c>
    </row>
    <row r="518" spans="1:37" s="239" customFormat="1" ht="23.25" x14ac:dyDescent="0.25">
      <c r="A518" s="919"/>
      <c r="B518" s="919"/>
      <c r="C518" s="458" t="s">
        <v>3978</v>
      </c>
      <c r="D518" s="448">
        <v>4</v>
      </c>
      <c r="E518" s="448">
        <v>46</v>
      </c>
      <c r="F518" s="448">
        <v>4</v>
      </c>
      <c r="G518" s="448">
        <v>0</v>
      </c>
      <c r="H518" s="448">
        <v>0</v>
      </c>
      <c r="I518" s="448">
        <v>1</v>
      </c>
      <c r="J518" s="448">
        <v>1</v>
      </c>
      <c r="K518" s="448">
        <v>0</v>
      </c>
      <c r="L518" s="448">
        <v>4</v>
      </c>
      <c r="M518" s="448">
        <v>1</v>
      </c>
      <c r="N518" s="448">
        <v>0</v>
      </c>
      <c r="O518" s="448">
        <v>0</v>
      </c>
      <c r="P518" s="448">
        <v>0</v>
      </c>
      <c r="Q518" s="448">
        <v>0</v>
      </c>
      <c r="R518" s="448">
        <v>0</v>
      </c>
      <c r="S518" s="448">
        <v>3</v>
      </c>
      <c r="T518" s="448">
        <v>3</v>
      </c>
      <c r="U518" s="448">
        <v>3</v>
      </c>
      <c r="V518" s="448">
        <v>0</v>
      </c>
      <c r="W518" s="448">
        <v>1</v>
      </c>
      <c r="X518" s="448">
        <v>0</v>
      </c>
      <c r="Y518" s="448">
        <v>1</v>
      </c>
      <c r="Z518" s="448">
        <v>0</v>
      </c>
      <c r="AA518" s="448">
        <v>0</v>
      </c>
      <c r="AB518" s="448">
        <v>5</v>
      </c>
      <c r="AC518" s="448">
        <v>0</v>
      </c>
      <c r="AD518" s="448">
        <v>12</v>
      </c>
      <c r="AE518" s="448">
        <v>12</v>
      </c>
      <c r="AF518" s="448">
        <v>0</v>
      </c>
      <c r="AG518" s="448">
        <v>0</v>
      </c>
      <c r="AH518" s="448">
        <v>0</v>
      </c>
      <c r="AI518" s="448">
        <v>0</v>
      </c>
      <c r="AJ518" s="448">
        <v>0</v>
      </c>
      <c r="AK518" s="508">
        <v>0</v>
      </c>
    </row>
    <row r="519" spans="1:37" s="92" customFormat="1" ht="22.5" x14ac:dyDescent="0.25">
      <c r="A519" s="920"/>
      <c r="B519" s="920"/>
      <c r="C519" s="457" t="s">
        <v>542</v>
      </c>
      <c r="D519" s="456">
        <f>D518+D517</f>
        <v>4</v>
      </c>
      <c r="E519" s="456">
        <f t="shared" ref="E519:AK519" si="47">E518+E517</f>
        <v>124</v>
      </c>
      <c r="F519" s="456">
        <f t="shared" si="47"/>
        <v>19</v>
      </c>
      <c r="G519" s="456">
        <f t="shared" si="47"/>
        <v>2</v>
      </c>
      <c r="H519" s="456">
        <f t="shared" si="47"/>
        <v>0</v>
      </c>
      <c r="I519" s="456">
        <f t="shared" si="47"/>
        <v>14</v>
      </c>
      <c r="J519" s="456">
        <f t="shared" si="47"/>
        <v>14</v>
      </c>
      <c r="K519" s="456">
        <f t="shared" si="47"/>
        <v>0</v>
      </c>
      <c r="L519" s="456">
        <f t="shared" si="47"/>
        <v>18</v>
      </c>
      <c r="M519" s="456">
        <f t="shared" si="47"/>
        <v>30</v>
      </c>
      <c r="N519" s="456">
        <f t="shared" si="47"/>
        <v>12</v>
      </c>
      <c r="O519" s="456">
        <f t="shared" si="47"/>
        <v>0</v>
      </c>
      <c r="P519" s="456">
        <f t="shared" si="47"/>
        <v>49</v>
      </c>
      <c r="Q519" s="456">
        <f t="shared" si="47"/>
        <v>0</v>
      </c>
      <c r="R519" s="456">
        <f t="shared" si="47"/>
        <v>0</v>
      </c>
      <c r="S519" s="456">
        <f t="shared" si="47"/>
        <v>11</v>
      </c>
      <c r="T519" s="456">
        <f t="shared" si="47"/>
        <v>7</v>
      </c>
      <c r="U519" s="456">
        <f t="shared" si="47"/>
        <v>4</v>
      </c>
      <c r="V519" s="456">
        <f t="shared" si="47"/>
        <v>0</v>
      </c>
      <c r="W519" s="456">
        <f t="shared" si="47"/>
        <v>6</v>
      </c>
      <c r="X519" s="456">
        <f t="shared" si="47"/>
        <v>2</v>
      </c>
      <c r="Y519" s="456">
        <f t="shared" si="47"/>
        <v>1</v>
      </c>
      <c r="Z519" s="456">
        <f t="shared" si="47"/>
        <v>4</v>
      </c>
      <c r="AA519" s="456">
        <f t="shared" si="47"/>
        <v>0</v>
      </c>
      <c r="AB519" s="456">
        <f t="shared" si="47"/>
        <v>20</v>
      </c>
      <c r="AC519" s="456">
        <f t="shared" si="47"/>
        <v>115</v>
      </c>
      <c r="AD519" s="456">
        <f t="shared" si="47"/>
        <v>274</v>
      </c>
      <c r="AE519" s="456">
        <f t="shared" si="47"/>
        <v>154</v>
      </c>
      <c r="AF519" s="456">
        <f t="shared" si="47"/>
        <v>17</v>
      </c>
      <c r="AG519" s="456">
        <f t="shared" si="47"/>
        <v>0</v>
      </c>
      <c r="AH519" s="456">
        <f t="shared" si="47"/>
        <v>0</v>
      </c>
      <c r="AI519" s="456">
        <f t="shared" si="47"/>
        <v>0</v>
      </c>
      <c r="AJ519" s="456">
        <f t="shared" si="47"/>
        <v>0</v>
      </c>
      <c r="AK519" s="507">
        <f t="shared" si="47"/>
        <v>0</v>
      </c>
    </row>
    <row r="520" spans="1:37" s="90" customFormat="1" ht="46.5" x14ac:dyDescent="0.25">
      <c r="A520" s="448">
        <v>442</v>
      </c>
      <c r="B520" s="446" t="s">
        <v>2721</v>
      </c>
      <c r="C520" s="458" t="s">
        <v>4265</v>
      </c>
      <c r="D520" s="448"/>
      <c r="E520" s="448">
        <v>4</v>
      </c>
      <c r="F520" s="448">
        <v>1</v>
      </c>
      <c r="G520" s="448"/>
      <c r="H520" s="448"/>
      <c r="I520" s="448"/>
      <c r="J520" s="448"/>
      <c r="K520" s="448"/>
      <c r="L520" s="448"/>
      <c r="M520" s="448">
        <v>1</v>
      </c>
      <c r="N520" s="448"/>
      <c r="O520" s="448"/>
      <c r="P520" s="448"/>
      <c r="Q520" s="448"/>
      <c r="R520" s="448"/>
      <c r="S520" s="448"/>
      <c r="T520" s="448"/>
      <c r="U520" s="448"/>
      <c r="V520" s="448"/>
      <c r="W520" s="448"/>
      <c r="X520" s="448"/>
      <c r="Y520" s="448"/>
      <c r="Z520" s="448"/>
      <c r="AA520" s="448"/>
      <c r="AB520" s="448">
        <v>3</v>
      </c>
      <c r="AC520" s="448"/>
      <c r="AD520" s="448">
        <v>3</v>
      </c>
      <c r="AE520" s="448">
        <v>2</v>
      </c>
      <c r="AF520" s="448"/>
      <c r="AG520" s="448"/>
      <c r="AH520" s="448"/>
      <c r="AI520" s="448"/>
      <c r="AJ520" s="448"/>
      <c r="AK520" s="508"/>
    </row>
    <row r="521" spans="1:37" s="90" customFormat="1" ht="46.5" x14ac:dyDescent="0.25">
      <c r="A521" s="448">
        <v>443</v>
      </c>
      <c r="B521" s="446" t="s">
        <v>2722</v>
      </c>
      <c r="C521" s="458" t="s">
        <v>4264</v>
      </c>
      <c r="D521" s="448"/>
      <c r="E521" s="448">
        <v>6</v>
      </c>
      <c r="F521" s="448">
        <v>1</v>
      </c>
      <c r="G521" s="448"/>
      <c r="H521" s="448"/>
      <c r="I521" s="448"/>
      <c r="J521" s="448"/>
      <c r="K521" s="448"/>
      <c r="L521" s="448"/>
      <c r="M521" s="448">
        <v>5</v>
      </c>
      <c r="N521" s="448"/>
      <c r="O521" s="448"/>
      <c r="P521" s="448"/>
      <c r="Q521" s="448"/>
      <c r="R521" s="448"/>
      <c r="S521" s="448"/>
      <c r="T521" s="448"/>
      <c r="U521" s="448"/>
      <c r="V521" s="448"/>
      <c r="W521" s="448"/>
      <c r="X521" s="448"/>
      <c r="Y521" s="448"/>
      <c r="Z521" s="448"/>
      <c r="AA521" s="448"/>
      <c r="AB521" s="448">
        <v>5</v>
      </c>
      <c r="AC521" s="448"/>
      <c r="AD521" s="448">
        <v>5</v>
      </c>
      <c r="AE521" s="448">
        <v>3</v>
      </c>
      <c r="AF521" s="448"/>
      <c r="AG521" s="448"/>
      <c r="AH521" s="448"/>
      <c r="AI521" s="448"/>
      <c r="AJ521" s="448"/>
      <c r="AK521" s="508"/>
    </row>
    <row r="522" spans="1:37" s="90" customFormat="1" ht="93" x14ac:dyDescent="0.25">
      <c r="A522" s="448">
        <v>444</v>
      </c>
      <c r="B522" s="446" t="s">
        <v>2723</v>
      </c>
      <c r="C522" s="458" t="s">
        <v>4536</v>
      </c>
      <c r="D522" s="448"/>
      <c r="E522" s="448">
        <v>1</v>
      </c>
      <c r="F522" s="448"/>
      <c r="G522" s="448"/>
      <c r="H522" s="448"/>
      <c r="I522" s="448"/>
      <c r="J522" s="448"/>
      <c r="K522" s="448"/>
      <c r="L522" s="448"/>
      <c r="M522" s="448"/>
      <c r="N522" s="448"/>
      <c r="O522" s="448"/>
      <c r="P522" s="448"/>
      <c r="Q522" s="448"/>
      <c r="R522" s="448"/>
      <c r="S522" s="448"/>
      <c r="T522" s="448"/>
      <c r="U522" s="448"/>
      <c r="V522" s="448"/>
      <c r="W522" s="448"/>
      <c r="X522" s="448"/>
      <c r="Y522" s="448"/>
      <c r="Z522" s="448"/>
      <c r="AA522" s="448"/>
      <c r="AB522" s="448"/>
      <c r="AC522" s="448"/>
      <c r="AD522" s="448"/>
      <c r="AE522" s="448"/>
      <c r="AF522" s="448"/>
      <c r="AG522" s="448"/>
      <c r="AH522" s="448"/>
      <c r="AI522" s="448"/>
      <c r="AJ522" s="448"/>
      <c r="AK522" s="508"/>
    </row>
    <row r="523" spans="1:37" s="90" customFormat="1" ht="46.5" x14ac:dyDescent="0.25">
      <c r="A523" s="448">
        <v>445</v>
      </c>
      <c r="B523" s="446" t="s">
        <v>3650</v>
      </c>
      <c r="C523" s="458" t="s">
        <v>4267</v>
      </c>
      <c r="D523" s="448"/>
      <c r="E523" s="448">
        <v>7</v>
      </c>
      <c r="F523" s="448">
        <v>1</v>
      </c>
      <c r="G523" s="448"/>
      <c r="H523" s="448"/>
      <c r="I523" s="448"/>
      <c r="J523" s="448"/>
      <c r="K523" s="448"/>
      <c r="L523" s="448"/>
      <c r="M523" s="448"/>
      <c r="N523" s="448"/>
      <c r="O523" s="448"/>
      <c r="P523" s="448"/>
      <c r="Q523" s="448"/>
      <c r="R523" s="448"/>
      <c r="S523" s="448"/>
      <c r="T523" s="448"/>
      <c r="U523" s="448"/>
      <c r="V523" s="448"/>
      <c r="W523" s="448"/>
      <c r="X523" s="448"/>
      <c r="Y523" s="448"/>
      <c r="Z523" s="448"/>
      <c r="AA523" s="448"/>
      <c r="AB523" s="448">
        <v>5</v>
      </c>
      <c r="AC523" s="448"/>
      <c r="AD523" s="448">
        <v>10</v>
      </c>
      <c r="AE523" s="448">
        <v>4</v>
      </c>
      <c r="AF523" s="448"/>
      <c r="AG523" s="448"/>
      <c r="AH523" s="448"/>
      <c r="AI523" s="448"/>
      <c r="AJ523" s="448"/>
      <c r="AK523" s="508"/>
    </row>
    <row r="524" spans="1:37" s="90" customFormat="1" ht="46.5" x14ac:dyDescent="0.25">
      <c r="A524" s="448">
        <v>446</v>
      </c>
      <c r="B524" s="446" t="s">
        <v>490</v>
      </c>
      <c r="C524" s="458" t="s">
        <v>4266</v>
      </c>
      <c r="D524" s="448"/>
      <c r="E524" s="448">
        <v>4</v>
      </c>
      <c r="F524" s="448">
        <v>1</v>
      </c>
      <c r="G524" s="448"/>
      <c r="H524" s="448"/>
      <c r="I524" s="448"/>
      <c r="J524" s="448"/>
      <c r="K524" s="448"/>
      <c r="L524" s="448"/>
      <c r="M524" s="448"/>
      <c r="N524" s="448"/>
      <c r="O524" s="448"/>
      <c r="P524" s="448"/>
      <c r="Q524" s="448"/>
      <c r="R524" s="448"/>
      <c r="S524" s="448"/>
      <c r="T524" s="448"/>
      <c r="U524" s="448"/>
      <c r="V524" s="448"/>
      <c r="W524" s="448"/>
      <c r="X524" s="448"/>
      <c r="Y524" s="448"/>
      <c r="Z524" s="448"/>
      <c r="AA524" s="448"/>
      <c r="AB524" s="448">
        <v>3</v>
      </c>
      <c r="AC524" s="448"/>
      <c r="AD524" s="448">
        <v>3</v>
      </c>
      <c r="AE524" s="448">
        <v>2</v>
      </c>
      <c r="AF524" s="448"/>
      <c r="AG524" s="448"/>
      <c r="AH524" s="448"/>
      <c r="AI524" s="448"/>
      <c r="AJ524" s="448"/>
      <c r="AK524" s="508"/>
    </row>
    <row r="525" spans="1:37" s="90" customFormat="1" ht="23.25" x14ac:dyDescent="0.25">
      <c r="A525" s="448">
        <v>447</v>
      </c>
      <c r="B525" s="446"/>
      <c r="C525" s="458"/>
      <c r="D525" s="448"/>
      <c r="E525" s="448"/>
      <c r="F525" s="448"/>
      <c r="G525" s="448"/>
      <c r="H525" s="448"/>
      <c r="I525" s="448"/>
      <c r="J525" s="448"/>
      <c r="K525" s="448"/>
      <c r="L525" s="448"/>
      <c r="M525" s="448"/>
      <c r="N525" s="448"/>
      <c r="O525" s="448"/>
      <c r="P525" s="448"/>
      <c r="Q525" s="448"/>
      <c r="R525" s="448"/>
      <c r="S525" s="448"/>
      <c r="T525" s="448"/>
      <c r="U525" s="448"/>
      <c r="V525" s="448"/>
      <c r="W525" s="448"/>
      <c r="X525" s="448"/>
      <c r="Y525" s="448"/>
      <c r="Z525" s="448"/>
      <c r="AA525" s="448"/>
      <c r="AB525" s="448"/>
      <c r="AC525" s="448"/>
      <c r="AD525" s="448"/>
      <c r="AE525" s="448"/>
      <c r="AF525" s="448"/>
      <c r="AG525" s="448"/>
      <c r="AH525" s="448"/>
      <c r="AI525" s="448"/>
      <c r="AJ525" s="448"/>
      <c r="AK525" s="508"/>
    </row>
    <row r="526" spans="1:37" s="239" customFormat="1" ht="23.25" x14ac:dyDescent="0.25">
      <c r="A526" s="448">
        <v>448</v>
      </c>
      <c r="B526" s="446"/>
      <c r="C526" s="458"/>
      <c r="D526" s="448"/>
      <c r="E526" s="448"/>
      <c r="F526" s="448"/>
      <c r="G526" s="448"/>
      <c r="H526" s="448"/>
      <c r="I526" s="448"/>
      <c r="J526" s="448"/>
      <c r="K526" s="448"/>
      <c r="L526" s="448"/>
      <c r="M526" s="448"/>
      <c r="N526" s="448"/>
      <c r="O526" s="448"/>
      <c r="P526" s="448"/>
      <c r="Q526" s="448"/>
      <c r="R526" s="448"/>
      <c r="S526" s="448"/>
      <c r="T526" s="448"/>
      <c r="U526" s="448"/>
      <c r="V526" s="448"/>
      <c r="W526" s="448"/>
      <c r="X526" s="448"/>
      <c r="Y526" s="448"/>
      <c r="Z526" s="448"/>
      <c r="AA526" s="448"/>
      <c r="AB526" s="448"/>
      <c r="AC526" s="448"/>
      <c r="AD526" s="448"/>
      <c r="AE526" s="448"/>
      <c r="AF526" s="448"/>
      <c r="AG526" s="448"/>
      <c r="AH526" s="448"/>
      <c r="AI526" s="448"/>
      <c r="AJ526" s="448"/>
      <c r="AK526" s="508"/>
    </row>
    <row r="527" spans="1:37" s="90" customFormat="1" ht="232.5" x14ac:dyDescent="0.25">
      <c r="A527" s="448">
        <v>449</v>
      </c>
      <c r="B527" s="446" t="s">
        <v>2724</v>
      </c>
      <c r="C527" s="458" t="s">
        <v>4540</v>
      </c>
      <c r="D527" s="448"/>
      <c r="E527" s="448">
        <v>11</v>
      </c>
      <c r="F527" s="448">
        <v>1</v>
      </c>
      <c r="G527" s="448">
        <v>2</v>
      </c>
      <c r="H527" s="448"/>
      <c r="I527" s="448">
        <v>1</v>
      </c>
      <c r="J527" s="448"/>
      <c r="K527" s="448"/>
      <c r="L527" s="448">
        <v>1</v>
      </c>
      <c r="M527" s="448">
        <v>2</v>
      </c>
      <c r="N527" s="448"/>
      <c r="O527" s="448"/>
      <c r="P527" s="448"/>
      <c r="Q527" s="448"/>
      <c r="R527" s="448"/>
      <c r="S527" s="448">
        <v>1</v>
      </c>
      <c r="T527" s="448"/>
      <c r="U527" s="448">
        <v>2</v>
      </c>
      <c r="V527" s="448"/>
      <c r="W527" s="448"/>
      <c r="X527" s="448"/>
      <c r="Y527" s="448">
        <v>1</v>
      </c>
      <c r="Z527" s="448">
        <v>1</v>
      </c>
      <c r="AA527" s="448"/>
      <c r="AB527" s="448">
        <v>7</v>
      </c>
      <c r="AC527" s="448">
        <v>20</v>
      </c>
      <c r="AD527" s="448">
        <v>15</v>
      </c>
      <c r="AE527" s="448">
        <v>1</v>
      </c>
      <c r="AF527" s="448"/>
      <c r="AG527" s="448"/>
      <c r="AH527" s="448"/>
      <c r="AI527" s="448"/>
      <c r="AJ527" s="448"/>
      <c r="AK527" s="508"/>
    </row>
    <row r="528" spans="1:37" s="90" customFormat="1" ht="69.75" x14ac:dyDescent="0.25">
      <c r="A528" s="448">
        <v>450</v>
      </c>
      <c r="B528" s="446" t="s">
        <v>491</v>
      </c>
      <c r="C528" s="458" t="s">
        <v>4541</v>
      </c>
      <c r="D528" s="448"/>
      <c r="E528" s="448">
        <v>6</v>
      </c>
      <c r="F528" s="448">
        <v>1</v>
      </c>
      <c r="G528" s="448"/>
      <c r="H528" s="448"/>
      <c r="I528" s="448">
        <v>1</v>
      </c>
      <c r="J528" s="448">
        <v>1</v>
      </c>
      <c r="K528" s="448"/>
      <c r="L528" s="448">
        <v>1</v>
      </c>
      <c r="M528" s="448">
        <v>3</v>
      </c>
      <c r="N528" s="448">
        <v>1</v>
      </c>
      <c r="O528" s="448"/>
      <c r="P528" s="448">
        <v>5</v>
      </c>
      <c r="Q528" s="448"/>
      <c r="R528" s="448">
        <v>0</v>
      </c>
      <c r="S528" s="448">
        <v>3</v>
      </c>
      <c r="T528" s="448">
        <v>2</v>
      </c>
      <c r="U528" s="448">
        <v>0</v>
      </c>
      <c r="V528" s="448"/>
      <c r="W528" s="448"/>
      <c r="X528" s="448"/>
      <c r="Y528" s="448"/>
      <c r="Z528" s="448">
        <v>1</v>
      </c>
      <c r="AA528" s="448"/>
      <c r="AB528" s="448">
        <v>1</v>
      </c>
      <c r="AC528" s="448">
        <v>10</v>
      </c>
      <c r="AD528" s="448">
        <v>10</v>
      </c>
      <c r="AE528" s="448">
        <v>15</v>
      </c>
      <c r="AF528" s="448"/>
      <c r="AG528" s="448">
        <v>2</v>
      </c>
      <c r="AH528" s="448"/>
      <c r="AI528" s="448"/>
      <c r="AJ528" s="448"/>
      <c r="AK528" s="508"/>
    </row>
    <row r="529" spans="1:37" s="90" customFormat="1" ht="116.25" x14ac:dyDescent="0.25">
      <c r="A529" s="448">
        <v>451</v>
      </c>
      <c r="B529" s="446" t="s">
        <v>1908</v>
      </c>
      <c r="C529" s="458" t="s">
        <v>4542</v>
      </c>
      <c r="D529" s="448"/>
      <c r="E529" s="448">
        <v>26</v>
      </c>
      <c r="F529" s="448">
        <v>2</v>
      </c>
      <c r="G529" s="448"/>
      <c r="H529" s="448"/>
      <c r="I529" s="448"/>
      <c r="J529" s="448">
        <v>2</v>
      </c>
      <c r="K529" s="448"/>
      <c r="L529" s="448">
        <v>2</v>
      </c>
      <c r="M529" s="448">
        <v>4</v>
      </c>
      <c r="N529" s="448">
        <v>2</v>
      </c>
      <c r="O529" s="448"/>
      <c r="P529" s="448">
        <v>2</v>
      </c>
      <c r="Q529" s="448"/>
      <c r="R529" s="448"/>
      <c r="S529" s="448">
        <v>2</v>
      </c>
      <c r="T529" s="448">
        <v>2</v>
      </c>
      <c r="U529" s="448"/>
      <c r="V529" s="448"/>
      <c r="W529" s="448"/>
      <c r="X529" s="448"/>
      <c r="Y529" s="448"/>
      <c r="Z529" s="448">
        <v>2</v>
      </c>
      <c r="AA529" s="448"/>
      <c r="AB529" s="448">
        <v>2</v>
      </c>
      <c r="AC529" s="448">
        <v>10</v>
      </c>
      <c r="AD529" s="448">
        <v>10</v>
      </c>
      <c r="AE529" s="448">
        <v>2</v>
      </c>
      <c r="AF529" s="448"/>
      <c r="AG529" s="448"/>
      <c r="AH529" s="448"/>
      <c r="AI529" s="448"/>
      <c r="AJ529" s="448"/>
      <c r="AK529" s="508"/>
    </row>
    <row r="530" spans="1:37" s="90" customFormat="1" ht="46.5" x14ac:dyDescent="0.25">
      <c r="A530" s="448">
        <v>452</v>
      </c>
      <c r="B530" s="446" t="s">
        <v>492</v>
      </c>
      <c r="C530" s="458" t="s">
        <v>4543</v>
      </c>
      <c r="D530" s="448"/>
      <c r="E530" s="448">
        <v>1</v>
      </c>
      <c r="F530" s="448"/>
      <c r="G530" s="448"/>
      <c r="H530" s="448"/>
      <c r="I530" s="448"/>
      <c r="J530" s="448"/>
      <c r="K530" s="448"/>
      <c r="L530" s="448"/>
      <c r="M530" s="448"/>
      <c r="N530" s="448"/>
      <c r="O530" s="448"/>
      <c r="P530" s="448"/>
      <c r="Q530" s="448"/>
      <c r="R530" s="448"/>
      <c r="S530" s="448"/>
      <c r="T530" s="448"/>
      <c r="U530" s="448"/>
      <c r="V530" s="448"/>
      <c r="W530" s="448"/>
      <c r="X530" s="448"/>
      <c r="Y530" s="448"/>
      <c r="Z530" s="448"/>
      <c r="AA530" s="448"/>
      <c r="AB530" s="448"/>
      <c r="AC530" s="448"/>
      <c r="AD530" s="448">
        <v>2</v>
      </c>
      <c r="AE530" s="448">
        <v>1</v>
      </c>
      <c r="AF530" s="448"/>
      <c r="AG530" s="448"/>
      <c r="AH530" s="448"/>
      <c r="AI530" s="448"/>
      <c r="AJ530" s="448"/>
      <c r="AK530" s="508"/>
    </row>
    <row r="531" spans="1:37" s="90" customFormat="1" ht="46.5" x14ac:dyDescent="0.25">
      <c r="A531" s="448">
        <v>453</v>
      </c>
      <c r="B531" s="446" t="s">
        <v>493</v>
      </c>
      <c r="C531" s="458" t="s">
        <v>4544</v>
      </c>
      <c r="D531" s="448"/>
      <c r="E531" s="448">
        <v>4</v>
      </c>
      <c r="F531" s="448">
        <v>1</v>
      </c>
      <c r="G531" s="448"/>
      <c r="H531" s="448"/>
      <c r="I531" s="448">
        <v>1</v>
      </c>
      <c r="J531" s="448">
        <v>1</v>
      </c>
      <c r="K531" s="448"/>
      <c r="L531" s="448"/>
      <c r="M531" s="448">
        <v>3</v>
      </c>
      <c r="N531" s="448"/>
      <c r="O531" s="448"/>
      <c r="P531" s="448"/>
      <c r="Q531" s="448"/>
      <c r="R531" s="448"/>
      <c r="S531" s="448"/>
      <c r="T531" s="448">
        <v>1</v>
      </c>
      <c r="U531" s="448"/>
      <c r="V531" s="448"/>
      <c r="W531" s="448"/>
      <c r="X531" s="448"/>
      <c r="Y531" s="448"/>
      <c r="Z531" s="448"/>
      <c r="AA531" s="448"/>
      <c r="AB531" s="448"/>
      <c r="AC531" s="448">
        <v>3</v>
      </c>
      <c r="AD531" s="448">
        <v>15</v>
      </c>
      <c r="AE531" s="448"/>
      <c r="AF531" s="448"/>
      <c r="AG531" s="448"/>
      <c r="AH531" s="448"/>
      <c r="AI531" s="448"/>
      <c r="AJ531" s="448"/>
      <c r="AK531" s="508"/>
    </row>
    <row r="532" spans="1:37" s="90" customFormat="1" ht="46.5" x14ac:dyDescent="0.25">
      <c r="A532" s="448">
        <v>454</v>
      </c>
      <c r="B532" s="446" t="s">
        <v>4714</v>
      </c>
      <c r="C532" s="458" t="s">
        <v>4544</v>
      </c>
      <c r="D532" s="448"/>
      <c r="E532" s="448">
        <v>6</v>
      </c>
      <c r="F532" s="448">
        <v>1</v>
      </c>
      <c r="G532" s="448"/>
      <c r="H532" s="448"/>
      <c r="I532" s="448"/>
      <c r="J532" s="448"/>
      <c r="K532" s="448"/>
      <c r="L532" s="448">
        <v>1</v>
      </c>
      <c r="M532" s="448">
        <v>2</v>
      </c>
      <c r="N532" s="448"/>
      <c r="O532" s="448"/>
      <c r="P532" s="448">
        <v>2</v>
      </c>
      <c r="Q532" s="448"/>
      <c r="R532" s="448"/>
      <c r="S532" s="448"/>
      <c r="T532" s="448"/>
      <c r="U532" s="448"/>
      <c r="V532" s="448"/>
      <c r="W532" s="448"/>
      <c r="X532" s="448"/>
      <c r="Y532" s="448"/>
      <c r="Z532" s="448"/>
      <c r="AA532" s="448"/>
      <c r="AB532" s="448"/>
      <c r="AC532" s="448"/>
      <c r="AD532" s="448">
        <v>30</v>
      </c>
      <c r="AE532" s="448">
        <v>4</v>
      </c>
      <c r="AF532" s="448"/>
      <c r="AG532" s="448"/>
      <c r="AH532" s="448"/>
      <c r="AI532" s="448"/>
      <c r="AJ532" s="448"/>
      <c r="AK532" s="508"/>
    </row>
    <row r="533" spans="1:37" s="90" customFormat="1" ht="116.25" x14ac:dyDescent="0.25">
      <c r="A533" s="448">
        <v>455</v>
      </c>
      <c r="B533" s="446" t="s">
        <v>2725</v>
      </c>
      <c r="C533" s="458" t="s">
        <v>4545</v>
      </c>
      <c r="D533" s="448"/>
      <c r="E533" s="448">
        <v>11</v>
      </c>
      <c r="F533" s="448">
        <v>1</v>
      </c>
      <c r="G533" s="448">
        <v>2</v>
      </c>
      <c r="H533" s="448"/>
      <c r="I533" s="448">
        <v>2</v>
      </c>
      <c r="J533" s="448">
        <v>1</v>
      </c>
      <c r="K533" s="448"/>
      <c r="L533" s="448">
        <v>1</v>
      </c>
      <c r="M533" s="448">
        <v>2</v>
      </c>
      <c r="N533" s="448"/>
      <c r="O533" s="448"/>
      <c r="P533" s="448"/>
      <c r="Q533" s="448"/>
      <c r="R533" s="448"/>
      <c r="S533" s="448">
        <v>1</v>
      </c>
      <c r="T533" s="448"/>
      <c r="U533" s="448"/>
      <c r="V533" s="448"/>
      <c r="W533" s="448">
        <v>1</v>
      </c>
      <c r="X533" s="448"/>
      <c r="Y533" s="448"/>
      <c r="Z533" s="448">
        <v>1</v>
      </c>
      <c r="AA533" s="448"/>
      <c r="AB533" s="448">
        <v>5</v>
      </c>
      <c r="AC533" s="448">
        <v>10</v>
      </c>
      <c r="AD533" s="448">
        <v>5</v>
      </c>
      <c r="AE533" s="448">
        <v>20</v>
      </c>
      <c r="AF533" s="448"/>
      <c r="AG533" s="448">
        <v>2</v>
      </c>
      <c r="AH533" s="448"/>
      <c r="AI533" s="448"/>
      <c r="AJ533" s="448"/>
      <c r="AK533" s="508"/>
    </row>
    <row r="534" spans="1:37" s="90" customFormat="1" ht="46.5" x14ac:dyDescent="0.25">
      <c r="A534" s="448">
        <v>456</v>
      </c>
      <c r="B534" s="446" t="s">
        <v>2726</v>
      </c>
      <c r="C534" s="458" t="s">
        <v>4546</v>
      </c>
      <c r="D534" s="448"/>
      <c r="E534" s="448">
        <v>13</v>
      </c>
      <c r="F534" s="448">
        <v>1</v>
      </c>
      <c r="G534" s="448"/>
      <c r="H534" s="448"/>
      <c r="I534" s="448"/>
      <c r="J534" s="448"/>
      <c r="K534" s="448">
        <v>1</v>
      </c>
      <c r="L534" s="448">
        <v>2</v>
      </c>
      <c r="M534" s="448"/>
      <c r="N534" s="448"/>
      <c r="O534" s="448"/>
      <c r="P534" s="448"/>
      <c r="Q534" s="448"/>
      <c r="R534" s="448"/>
      <c r="S534" s="448"/>
      <c r="T534" s="448">
        <v>1</v>
      </c>
      <c r="U534" s="448">
        <v>1</v>
      </c>
      <c r="V534" s="448"/>
      <c r="W534" s="448"/>
      <c r="X534" s="448"/>
      <c r="Y534" s="448"/>
      <c r="Z534" s="448">
        <v>1</v>
      </c>
      <c r="AA534" s="448"/>
      <c r="AB534" s="448"/>
      <c r="AC534" s="448"/>
      <c r="AD534" s="448">
        <v>30</v>
      </c>
      <c r="AE534" s="448">
        <v>10</v>
      </c>
      <c r="AF534" s="448"/>
      <c r="AG534" s="448"/>
      <c r="AH534" s="448"/>
      <c r="AI534" s="448"/>
      <c r="AJ534" s="448"/>
      <c r="AK534" s="508"/>
    </row>
    <row r="535" spans="1:37" s="90" customFormat="1" ht="46.5" x14ac:dyDescent="0.25">
      <c r="A535" s="448">
        <v>457</v>
      </c>
      <c r="B535" s="446" t="s">
        <v>2727</v>
      </c>
      <c r="C535" s="458" t="s">
        <v>4547</v>
      </c>
      <c r="D535" s="448"/>
      <c r="E535" s="448">
        <v>11</v>
      </c>
      <c r="F535" s="448">
        <v>1</v>
      </c>
      <c r="G535" s="448"/>
      <c r="H535" s="448"/>
      <c r="I535" s="448"/>
      <c r="J535" s="448"/>
      <c r="K535" s="448"/>
      <c r="L535" s="448"/>
      <c r="M535" s="448"/>
      <c r="N535" s="448"/>
      <c r="O535" s="448"/>
      <c r="P535" s="448"/>
      <c r="Q535" s="448"/>
      <c r="R535" s="448"/>
      <c r="S535" s="448"/>
      <c r="T535" s="448"/>
      <c r="U535" s="448"/>
      <c r="V535" s="448"/>
      <c r="W535" s="448"/>
      <c r="X535" s="448"/>
      <c r="Y535" s="448"/>
      <c r="Z535" s="448"/>
      <c r="AA535" s="448"/>
      <c r="AB535" s="448"/>
      <c r="AC535" s="448"/>
      <c r="AD535" s="448">
        <v>5</v>
      </c>
      <c r="AE535" s="448">
        <v>5</v>
      </c>
      <c r="AF535" s="448"/>
      <c r="AG535" s="448"/>
      <c r="AH535" s="448"/>
      <c r="AI535" s="448"/>
      <c r="AJ535" s="448"/>
      <c r="AK535" s="508"/>
    </row>
    <row r="536" spans="1:37" s="90" customFormat="1" ht="23.25" x14ac:dyDescent="0.25">
      <c r="A536" s="448">
        <v>458</v>
      </c>
      <c r="B536" s="446"/>
      <c r="C536" s="458"/>
      <c r="D536" s="448"/>
      <c r="E536" s="448"/>
      <c r="F536" s="448"/>
      <c r="G536" s="448"/>
      <c r="H536" s="448"/>
      <c r="I536" s="448"/>
      <c r="J536" s="448"/>
      <c r="K536" s="448"/>
      <c r="L536" s="448"/>
      <c r="M536" s="448"/>
      <c r="N536" s="448"/>
      <c r="O536" s="448"/>
      <c r="P536" s="448"/>
      <c r="Q536" s="448"/>
      <c r="R536" s="448"/>
      <c r="S536" s="448"/>
      <c r="T536" s="448"/>
      <c r="U536" s="448"/>
      <c r="V536" s="448"/>
      <c r="W536" s="448"/>
      <c r="X536" s="448"/>
      <c r="Y536" s="448"/>
      <c r="Z536" s="448"/>
      <c r="AA536" s="448"/>
      <c r="AB536" s="448"/>
      <c r="AC536" s="448"/>
      <c r="AD536" s="448"/>
      <c r="AE536" s="448"/>
      <c r="AF536" s="448"/>
      <c r="AG536" s="448"/>
      <c r="AH536" s="448"/>
      <c r="AI536" s="448"/>
      <c r="AJ536" s="448"/>
      <c r="AK536" s="508"/>
    </row>
    <row r="537" spans="1:37" s="90" customFormat="1" ht="46.5" x14ac:dyDescent="0.25">
      <c r="A537" s="448">
        <v>459</v>
      </c>
      <c r="B537" s="446" t="s">
        <v>2728</v>
      </c>
      <c r="C537" s="458" t="s">
        <v>4548</v>
      </c>
      <c r="D537" s="448"/>
      <c r="E537" s="448">
        <v>11</v>
      </c>
      <c r="F537" s="448">
        <v>1</v>
      </c>
      <c r="G537" s="448"/>
      <c r="H537" s="448"/>
      <c r="I537" s="448">
        <v>1</v>
      </c>
      <c r="J537" s="448">
        <v>1</v>
      </c>
      <c r="K537" s="448"/>
      <c r="L537" s="448">
        <v>1</v>
      </c>
      <c r="M537" s="448">
        <v>2</v>
      </c>
      <c r="N537" s="448">
        <v>1</v>
      </c>
      <c r="O537" s="448"/>
      <c r="P537" s="448">
        <v>5</v>
      </c>
      <c r="Q537" s="448"/>
      <c r="R537" s="448"/>
      <c r="S537" s="448">
        <v>1</v>
      </c>
      <c r="T537" s="448"/>
      <c r="U537" s="448"/>
      <c r="V537" s="448"/>
      <c r="W537" s="448">
        <v>1</v>
      </c>
      <c r="X537" s="448"/>
      <c r="Y537" s="448"/>
      <c r="Z537" s="448"/>
      <c r="AA537" s="448"/>
      <c r="AB537" s="448">
        <v>1</v>
      </c>
      <c r="AC537" s="448">
        <v>10</v>
      </c>
      <c r="AD537" s="448">
        <v>30</v>
      </c>
      <c r="AE537" s="448">
        <v>10</v>
      </c>
      <c r="AF537" s="448"/>
      <c r="AG537" s="448"/>
      <c r="AH537" s="448"/>
      <c r="AI537" s="448"/>
      <c r="AJ537" s="448"/>
      <c r="AK537" s="508"/>
    </row>
    <row r="538" spans="1:37" s="90" customFormat="1" ht="69.75" x14ac:dyDescent="0.25">
      <c r="A538" s="448">
        <v>460</v>
      </c>
      <c r="B538" s="446" t="s">
        <v>2729</v>
      </c>
      <c r="C538" s="458" t="s">
        <v>4549</v>
      </c>
      <c r="D538" s="448"/>
      <c r="E538" s="448">
        <v>11</v>
      </c>
      <c r="F538" s="448">
        <v>1</v>
      </c>
      <c r="G538" s="448">
        <v>1</v>
      </c>
      <c r="H538" s="448"/>
      <c r="I538" s="448">
        <v>1</v>
      </c>
      <c r="J538" s="448">
        <v>1</v>
      </c>
      <c r="K538" s="448"/>
      <c r="L538" s="448">
        <v>1</v>
      </c>
      <c r="M538" s="448">
        <v>2</v>
      </c>
      <c r="N538" s="448">
        <v>1</v>
      </c>
      <c r="O538" s="448"/>
      <c r="P538" s="448">
        <v>5</v>
      </c>
      <c r="Q538" s="448"/>
      <c r="R538" s="448"/>
      <c r="S538" s="448">
        <v>1</v>
      </c>
      <c r="T538" s="448">
        <v>1</v>
      </c>
      <c r="U538" s="448">
        <v>1</v>
      </c>
      <c r="V538" s="448">
        <v>1</v>
      </c>
      <c r="W538" s="448"/>
      <c r="X538" s="448">
        <v>1</v>
      </c>
      <c r="Y538" s="448"/>
      <c r="Z538" s="448">
        <v>1</v>
      </c>
      <c r="AA538" s="448"/>
      <c r="AB538" s="448">
        <v>1</v>
      </c>
      <c r="AC538" s="448">
        <v>10</v>
      </c>
      <c r="AD538" s="448">
        <v>10</v>
      </c>
      <c r="AE538" s="448">
        <v>20</v>
      </c>
      <c r="AF538" s="448">
        <v>2</v>
      </c>
      <c r="AG538" s="448"/>
      <c r="AH538" s="448"/>
      <c r="AI538" s="448"/>
      <c r="AJ538" s="448"/>
      <c r="AK538" s="508"/>
    </row>
    <row r="539" spans="1:37" s="90" customFormat="1" ht="93" x14ac:dyDescent="0.25">
      <c r="A539" s="448">
        <v>461</v>
      </c>
      <c r="B539" s="446" t="s">
        <v>494</v>
      </c>
      <c r="C539" s="458" t="s">
        <v>4550</v>
      </c>
      <c r="D539" s="448"/>
      <c r="E539" s="448">
        <v>11</v>
      </c>
      <c r="F539" s="448">
        <v>1</v>
      </c>
      <c r="G539" s="448"/>
      <c r="H539" s="448"/>
      <c r="I539" s="448">
        <v>1</v>
      </c>
      <c r="J539" s="448">
        <v>1</v>
      </c>
      <c r="K539" s="448"/>
      <c r="L539" s="448">
        <v>1</v>
      </c>
      <c r="M539" s="448">
        <v>2</v>
      </c>
      <c r="N539" s="448">
        <v>1</v>
      </c>
      <c r="O539" s="448"/>
      <c r="P539" s="448">
        <v>5</v>
      </c>
      <c r="Q539" s="448"/>
      <c r="R539" s="448"/>
      <c r="S539" s="448">
        <v>2</v>
      </c>
      <c r="T539" s="448"/>
      <c r="U539" s="448"/>
      <c r="V539" s="448"/>
      <c r="W539" s="448">
        <v>1</v>
      </c>
      <c r="X539" s="448"/>
      <c r="Y539" s="448"/>
      <c r="Z539" s="448"/>
      <c r="AA539" s="448"/>
      <c r="AB539" s="448">
        <v>1</v>
      </c>
      <c r="AC539" s="448">
        <v>10</v>
      </c>
      <c r="AD539" s="448">
        <v>30</v>
      </c>
      <c r="AE539" s="448">
        <v>10</v>
      </c>
      <c r="AF539" s="448"/>
      <c r="AG539" s="448"/>
      <c r="AH539" s="448"/>
      <c r="AI539" s="448"/>
      <c r="AJ539" s="448"/>
      <c r="AK539" s="508"/>
    </row>
    <row r="540" spans="1:37" s="239" customFormat="1" ht="23.25" x14ac:dyDescent="0.25">
      <c r="A540" s="448">
        <v>462</v>
      </c>
      <c r="B540" s="446"/>
      <c r="C540" s="458"/>
      <c r="D540" s="448"/>
      <c r="E540" s="448"/>
      <c r="F540" s="448"/>
      <c r="G540" s="448"/>
      <c r="H540" s="448"/>
      <c r="I540" s="448"/>
      <c r="J540" s="448"/>
      <c r="K540" s="448"/>
      <c r="L540" s="448"/>
      <c r="M540" s="448"/>
      <c r="N540" s="448"/>
      <c r="O540" s="448"/>
      <c r="P540" s="448"/>
      <c r="Q540" s="448"/>
      <c r="R540" s="448"/>
      <c r="S540" s="448"/>
      <c r="T540" s="448"/>
      <c r="U540" s="448"/>
      <c r="V540" s="448"/>
      <c r="W540" s="448"/>
      <c r="X540" s="448"/>
      <c r="Y540" s="448"/>
      <c r="Z540" s="448"/>
      <c r="AA540" s="448"/>
      <c r="AB540" s="448"/>
      <c r="AC540" s="448"/>
      <c r="AD540" s="448"/>
      <c r="AE540" s="448"/>
      <c r="AF540" s="448"/>
      <c r="AG540" s="448"/>
      <c r="AH540" s="448"/>
      <c r="AI540" s="448"/>
      <c r="AJ540" s="448"/>
      <c r="AK540" s="508"/>
    </row>
    <row r="541" spans="1:37" s="90" customFormat="1" ht="46.5" x14ac:dyDescent="0.25">
      <c r="A541" s="448">
        <v>463</v>
      </c>
      <c r="B541" s="446" t="s">
        <v>4268</v>
      </c>
      <c r="C541" s="458" t="s">
        <v>4551</v>
      </c>
      <c r="D541" s="448"/>
      <c r="E541" s="448">
        <v>11</v>
      </c>
      <c r="F541" s="448">
        <v>1</v>
      </c>
      <c r="G541" s="448"/>
      <c r="H541" s="448">
        <v>1</v>
      </c>
      <c r="I541" s="448">
        <v>1</v>
      </c>
      <c r="J541" s="448">
        <v>1</v>
      </c>
      <c r="K541" s="448"/>
      <c r="L541" s="448">
        <v>1</v>
      </c>
      <c r="M541" s="448">
        <v>2</v>
      </c>
      <c r="N541" s="448">
        <v>1</v>
      </c>
      <c r="O541" s="448"/>
      <c r="P541" s="448">
        <v>5</v>
      </c>
      <c r="Q541" s="448"/>
      <c r="R541" s="448"/>
      <c r="S541" s="448">
        <v>1</v>
      </c>
      <c r="T541" s="448">
        <v>1</v>
      </c>
      <c r="U541" s="448">
        <v>1</v>
      </c>
      <c r="V541" s="448"/>
      <c r="W541" s="448">
        <v>1</v>
      </c>
      <c r="X541" s="448">
        <v>1</v>
      </c>
      <c r="Y541" s="448"/>
      <c r="Z541" s="448"/>
      <c r="AA541" s="448"/>
      <c r="AB541" s="448">
        <v>1</v>
      </c>
      <c r="AC541" s="448">
        <v>10</v>
      </c>
      <c r="AD541" s="448">
        <v>10</v>
      </c>
      <c r="AE541" s="448">
        <v>5</v>
      </c>
      <c r="AF541" s="448"/>
      <c r="AG541" s="448"/>
      <c r="AH541" s="448"/>
      <c r="AI541" s="448"/>
      <c r="AJ541" s="448"/>
      <c r="AK541" s="508"/>
    </row>
    <row r="542" spans="1:37" s="90" customFormat="1" ht="23.25" x14ac:dyDescent="0.25">
      <c r="A542" s="448">
        <v>464</v>
      </c>
      <c r="B542" s="446"/>
      <c r="C542" s="458"/>
      <c r="D542" s="448"/>
      <c r="E542" s="448"/>
      <c r="F542" s="448"/>
      <c r="G542" s="448"/>
      <c r="H542" s="448"/>
      <c r="I542" s="448"/>
      <c r="J542" s="448"/>
      <c r="K542" s="448"/>
      <c r="L542" s="448"/>
      <c r="M542" s="448"/>
      <c r="N542" s="448"/>
      <c r="O542" s="448"/>
      <c r="P542" s="448"/>
      <c r="Q542" s="448"/>
      <c r="R542" s="448"/>
      <c r="S542" s="448"/>
      <c r="T542" s="448"/>
      <c r="U542" s="448"/>
      <c r="V542" s="448"/>
      <c r="W542" s="448"/>
      <c r="X542" s="448"/>
      <c r="Y542" s="448"/>
      <c r="Z542" s="448"/>
      <c r="AA542" s="448"/>
      <c r="AB542" s="448"/>
      <c r="AC542" s="448"/>
      <c r="AD542" s="448"/>
      <c r="AE542" s="448"/>
      <c r="AF542" s="448"/>
      <c r="AG542" s="448"/>
      <c r="AH542" s="448"/>
      <c r="AI542" s="448"/>
      <c r="AJ542" s="448"/>
      <c r="AK542" s="508"/>
    </row>
    <row r="543" spans="1:37" s="92" customFormat="1" ht="22.5" x14ac:dyDescent="0.25">
      <c r="A543" s="918"/>
      <c r="B543" s="918"/>
      <c r="C543" s="457" t="s">
        <v>97</v>
      </c>
      <c r="D543" s="456"/>
      <c r="E543" s="456">
        <f>SUM(E520:E542)</f>
        <v>155</v>
      </c>
      <c r="F543" s="456">
        <f t="shared" ref="F543:AK543" si="48">SUM(F520:F542)</f>
        <v>17</v>
      </c>
      <c r="G543" s="456">
        <f t="shared" si="48"/>
        <v>5</v>
      </c>
      <c r="H543" s="456">
        <f t="shared" si="48"/>
        <v>1</v>
      </c>
      <c r="I543" s="456">
        <f t="shared" si="48"/>
        <v>9</v>
      </c>
      <c r="J543" s="456">
        <f t="shared" si="48"/>
        <v>9</v>
      </c>
      <c r="K543" s="456">
        <f t="shared" si="48"/>
        <v>1</v>
      </c>
      <c r="L543" s="456">
        <f t="shared" si="48"/>
        <v>12</v>
      </c>
      <c r="M543" s="456">
        <f t="shared" si="48"/>
        <v>30</v>
      </c>
      <c r="N543" s="456">
        <f t="shared" si="48"/>
        <v>7</v>
      </c>
      <c r="O543" s="456">
        <f t="shared" si="48"/>
        <v>0</v>
      </c>
      <c r="P543" s="456">
        <f t="shared" si="48"/>
        <v>29</v>
      </c>
      <c r="Q543" s="456">
        <f t="shared" si="48"/>
        <v>0</v>
      </c>
      <c r="R543" s="456">
        <f t="shared" si="48"/>
        <v>0</v>
      </c>
      <c r="S543" s="456">
        <f t="shared" si="48"/>
        <v>12</v>
      </c>
      <c r="T543" s="456">
        <f t="shared" si="48"/>
        <v>8</v>
      </c>
      <c r="U543" s="456">
        <f t="shared" si="48"/>
        <v>5</v>
      </c>
      <c r="V543" s="456">
        <f t="shared" si="48"/>
        <v>1</v>
      </c>
      <c r="W543" s="456">
        <f t="shared" si="48"/>
        <v>4</v>
      </c>
      <c r="X543" s="456">
        <f t="shared" si="48"/>
        <v>2</v>
      </c>
      <c r="Y543" s="456">
        <f t="shared" si="48"/>
        <v>1</v>
      </c>
      <c r="Z543" s="456">
        <f t="shared" si="48"/>
        <v>7</v>
      </c>
      <c r="AA543" s="456">
        <f t="shared" si="48"/>
        <v>0</v>
      </c>
      <c r="AB543" s="456">
        <f t="shared" si="48"/>
        <v>35</v>
      </c>
      <c r="AC543" s="456">
        <f t="shared" si="48"/>
        <v>93</v>
      </c>
      <c r="AD543" s="456">
        <f t="shared" si="48"/>
        <v>223</v>
      </c>
      <c r="AE543" s="456">
        <f t="shared" si="48"/>
        <v>114</v>
      </c>
      <c r="AF543" s="456">
        <f t="shared" si="48"/>
        <v>2</v>
      </c>
      <c r="AG543" s="456">
        <f t="shared" si="48"/>
        <v>4</v>
      </c>
      <c r="AH543" s="456">
        <f t="shared" si="48"/>
        <v>0</v>
      </c>
      <c r="AI543" s="456">
        <f t="shared" si="48"/>
        <v>0</v>
      </c>
      <c r="AJ543" s="456">
        <f t="shared" si="48"/>
        <v>0</v>
      </c>
      <c r="AK543" s="507">
        <f t="shared" si="48"/>
        <v>0</v>
      </c>
    </row>
    <row r="544" spans="1:37" s="90" customFormat="1" ht="23.25" x14ac:dyDescent="0.25">
      <c r="A544" s="919"/>
      <c r="B544" s="919"/>
      <c r="C544" s="458" t="s">
        <v>3978</v>
      </c>
      <c r="D544" s="448">
        <v>0</v>
      </c>
      <c r="E544" s="448">
        <v>0</v>
      </c>
      <c r="F544" s="448">
        <v>0</v>
      </c>
      <c r="G544" s="448">
        <v>0</v>
      </c>
      <c r="H544" s="448">
        <v>0</v>
      </c>
      <c r="I544" s="448">
        <v>0</v>
      </c>
      <c r="J544" s="448">
        <v>0</v>
      </c>
      <c r="K544" s="448">
        <v>0</v>
      </c>
      <c r="L544" s="448">
        <v>0</v>
      </c>
      <c r="M544" s="448">
        <v>0</v>
      </c>
      <c r="N544" s="448">
        <v>0</v>
      </c>
      <c r="O544" s="448">
        <v>0</v>
      </c>
      <c r="P544" s="448">
        <v>0</v>
      </c>
      <c r="Q544" s="448">
        <v>0</v>
      </c>
      <c r="R544" s="448">
        <v>0</v>
      </c>
      <c r="S544" s="448">
        <v>0</v>
      </c>
      <c r="T544" s="448">
        <v>0</v>
      </c>
      <c r="U544" s="448">
        <v>0</v>
      </c>
      <c r="V544" s="448">
        <v>0</v>
      </c>
      <c r="W544" s="448">
        <v>0</v>
      </c>
      <c r="X544" s="448">
        <v>0</v>
      </c>
      <c r="Y544" s="448">
        <v>0</v>
      </c>
      <c r="Z544" s="448">
        <v>0</v>
      </c>
      <c r="AA544" s="448">
        <v>0</v>
      </c>
      <c r="AB544" s="448">
        <v>0</v>
      </c>
      <c r="AC544" s="448">
        <v>0</v>
      </c>
      <c r="AD544" s="448">
        <v>0</v>
      </c>
      <c r="AE544" s="448">
        <v>0</v>
      </c>
      <c r="AF544" s="448">
        <v>0</v>
      </c>
      <c r="AG544" s="448">
        <v>0</v>
      </c>
      <c r="AH544" s="448">
        <v>0</v>
      </c>
      <c r="AI544" s="448">
        <v>0</v>
      </c>
      <c r="AJ544" s="448">
        <v>0</v>
      </c>
      <c r="AK544" s="508">
        <v>0</v>
      </c>
    </row>
    <row r="545" spans="1:37" s="92" customFormat="1" ht="22.5" x14ac:dyDescent="0.25">
      <c r="A545" s="920"/>
      <c r="B545" s="920"/>
      <c r="C545" s="457" t="s">
        <v>542</v>
      </c>
      <c r="D545" s="456">
        <f>D544+D543</f>
        <v>0</v>
      </c>
      <c r="E545" s="456">
        <f t="shared" ref="E545:AK545" si="49">E544+E543</f>
        <v>155</v>
      </c>
      <c r="F545" s="456">
        <f t="shared" si="49"/>
        <v>17</v>
      </c>
      <c r="G545" s="456">
        <f t="shared" si="49"/>
        <v>5</v>
      </c>
      <c r="H545" s="456">
        <f t="shared" si="49"/>
        <v>1</v>
      </c>
      <c r="I545" s="456">
        <f t="shared" si="49"/>
        <v>9</v>
      </c>
      <c r="J545" s="456">
        <f t="shared" si="49"/>
        <v>9</v>
      </c>
      <c r="K545" s="456">
        <f t="shared" si="49"/>
        <v>1</v>
      </c>
      <c r="L545" s="456">
        <f t="shared" si="49"/>
        <v>12</v>
      </c>
      <c r="M545" s="456">
        <f t="shared" si="49"/>
        <v>30</v>
      </c>
      <c r="N545" s="456">
        <f t="shared" si="49"/>
        <v>7</v>
      </c>
      <c r="O545" s="456">
        <f t="shared" si="49"/>
        <v>0</v>
      </c>
      <c r="P545" s="456">
        <f t="shared" si="49"/>
        <v>29</v>
      </c>
      <c r="Q545" s="456">
        <f t="shared" si="49"/>
        <v>0</v>
      </c>
      <c r="R545" s="456">
        <f t="shared" si="49"/>
        <v>0</v>
      </c>
      <c r="S545" s="456">
        <f t="shared" si="49"/>
        <v>12</v>
      </c>
      <c r="T545" s="456">
        <f t="shared" si="49"/>
        <v>8</v>
      </c>
      <c r="U545" s="456">
        <f t="shared" si="49"/>
        <v>5</v>
      </c>
      <c r="V545" s="456">
        <f t="shared" si="49"/>
        <v>1</v>
      </c>
      <c r="W545" s="456">
        <f t="shared" si="49"/>
        <v>4</v>
      </c>
      <c r="X545" s="456">
        <f t="shared" si="49"/>
        <v>2</v>
      </c>
      <c r="Y545" s="456">
        <f t="shared" si="49"/>
        <v>1</v>
      </c>
      <c r="Z545" s="456">
        <f t="shared" si="49"/>
        <v>7</v>
      </c>
      <c r="AA545" s="456">
        <f t="shared" si="49"/>
        <v>0</v>
      </c>
      <c r="AB545" s="456">
        <f t="shared" si="49"/>
        <v>35</v>
      </c>
      <c r="AC545" s="456">
        <f t="shared" si="49"/>
        <v>93</v>
      </c>
      <c r="AD545" s="456">
        <f t="shared" si="49"/>
        <v>223</v>
      </c>
      <c r="AE545" s="456">
        <f t="shared" si="49"/>
        <v>114</v>
      </c>
      <c r="AF545" s="456">
        <f t="shared" si="49"/>
        <v>2</v>
      </c>
      <c r="AG545" s="456">
        <f t="shared" si="49"/>
        <v>4</v>
      </c>
      <c r="AH545" s="456">
        <f t="shared" si="49"/>
        <v>0</v>
      </c>
      <c r="AI545" s="456">
        <f t="shared" si="49"/>
        <v>0</v>
      </c>
      <c r="AJ545" s="456">
        <f t="shared" si="49"/>
        <v>0</v>
      </c>
      <c r="AK545" s="507">
        <f t="shared" si="49"/>
        <v>0</v>
      </c>
    </row>
    <row r="546" spans="1:37" s="90" customFormat="1" ht="116.25" x14ac:dyDescent="0.25">
      <c r="A546" s="448">
        <v>465</v>
      </c>
      <c r="B546" s="446" t="s">
        <v>2730</v>
      </c>
      <c r="C546" s="458" t="s">
        <v>4271</v>
      </c>
      <c r="D546" s="448"/>
      <c r="E546" s="448">
        <v>10</v>
      </c>
      <c r="F546" s="448">
        <v>1</v>
      </c>
      <c r="G546" s="448"/>
      <c r="H546" s="448"/>
      <c r="I546" s="448">
        <v>1</v>
      </c>
      <c r="J546" s="448">
        <v>2</v>
      </c>
      <c r="K546" s="448"/>
      <c r="L546" s="448">
        <v>2</v>
      </c>
      <c r="M546" s="448">
        <v>2</v>
      </c>
      <c r="N546" s="448">
        <v>2</v>
      </c>
      <c r="O546" s="448"/>
      <c r="P546" s="448">
        <v>2</v>
      </c>
      <c r="Q546" s="448"/>
      <c r="R546" s="448"/>
      <c r="S546" s="448">
        <v>1</v>
      </c>
      <c r="T546" s="448">
        <v>2</v>
      </c>
      <c r="U546" s="448"/>
      <c r="V546" s="448"/>
      <c r="W546" s="448"/>
      <c r="X546" s="448">
        <v>1</v>
      </c>
      <c r="Y546" s="448"/>
      <c r="Z546" s="448">
        <v>1</v>
      </c>
      <c r="AA546" s="448"/>
      <c r="AB546" s="448">
        <v>1</v>
      </c>
      <c r="AC546" s="448">
        <v>10</v>
      </c>
      <c r="AD546" s="448">
        <v>35</v>
      </c>
      <c r="AE546" s="448">
        <v>8</v>
      </c>
      <c r="AF546" s="448"/>
      <c r="AG546" s="448"/>
      <c r="AH546" s="448"/>
      <c r="AI546" s="448"/>
      <c r="AJ546" s="448"/>
      <c r="AK546" s="508"/>
    </row>
    <row r="547" spans="1:37" s="90" customFormat="1" ht="130.5" customHeight="1" x14ac:dyDescent="0.25">
      <c r="A547" s="448">
        <v>466</v>
      </c>
      <c r="B547" s="446" t="s">
        <v>2730</v>
      </c>
      <c r="C547" s="458" t="s">
        <v>4269</v>
      </c>
      <c r="D547" s="448"/>
      <c r="E547" s="448">
        <v>10</v>
      </c>
      <c r="F547" s="448">
        <v>1</v>
      </c>
      <c r="G547" s="448"/>
      <c r="H547" s="448"/>
      <c r="I547" s="448">
        <v>1</v>
      </c>
      <c r="J547" s="448">
        <v>2</v>
      </c>
      <c r="K547" s="448"/>
      <c r="L547" s="448">
        <v>2</v>
      </c>
      <c r="M547" s="448">
        <v>2</v>
      </c>
      <c r="N547" s="448">
        <v>2</v>
      </c>
      <c r="O547" s="448"/>
      <c r="P547" s="448">
        <v>2</v>
      </c>
      <c r="Q547" s="448"/>
      <c r="R547" s="448"/>
      <c r="S547" s="448">
        <v>1</v>
      </c>
      <c r="T547" s="448">
        <v>2</v>
      </c>
      <c r="U547" s="448"/>
      <c r="V547" s="448"/>
      <c r="W547" s="448"/>
      <c r="X547" s="448">
        <v>1</v>
      </c>
      <c r="Y547" s="448"/>
      <c r="Z547" s="448">
        <v>1</v>
      </c>
      <c r="AA547" s="448"/>
      <c r="AB547" s="448">
        <v>1</v>
      </c>
      <c r="AC547" s="448">
        <v>10</v>
      </c>
      <c r="AD547" s="448">
        <v>35</v>
      </c>
      <c r="AE547" s="448">
        <v>8</v>
      </c>
      <c r="AF547" s="448"/>
      <c r="AG547" s="448"/>
      <c r="AH547" s="448"/>
      <c r="AI547" s="448"/>
      <c r="AJ547" s="448"/>
      <c r="AK547" s="508"/>
    </row>
    <row r="548" spans="1:37" s="90" customFormat="1" ht="93" x14ac:dyDescent="0.25">
      <c r="A548" s="448">
        <v>467</v>
      </c>
      <c r="B548" s="446" t="s">
        <v>2731</v>
      </c>
      <c r="C548" s="458" t="s">
        <v>4552</v>
      </c>
      <c r="D548" s="448"/>
      <c r="E548" s="448">
        <v>5</v>
      </c>
      <c r="F548" s="448">
        <v>1</v>
      </c>
      <c r="G548" s="448"/>
      <c r="H548" s="448"/>
      <c r="I548" s="448">
        <v>1</v>
      </c>
      <c r="J548" s="448">
        <v>2</v>
      </c>
      <c r="K548" s="448"/>
      <c r="L548" s="448">
        <v>3</v>
      </c>
      <c r="M548" s="448">
        <v>2</v>
      </c>
      <c r="N548" s="448">
        <v>2</v>
      </c>
      <c r="O548" s="448"/>
      <c r="P548" s="448">
        <v>2</v>
      </c>
      <c r="Q548" s="448"/>
      <c r="R548" s="448"/>
      <c r="S548" s="448">
        <v>1</v>
      </c>
      <c r="T548" s="448">
        <v>1</v>
      </c>
      <c r="U548" s="448">
        <v>1</v>
      </c>
      <c r="V548" s="448"/>
      <c r="W548" s="448"/>
      <c r="X548" s="448">
        <v>1</v>
      </c>
      <c r="Y548" s="448"/>
      <c r="Z548" s="448">
        <v>1</v>
      </c>
      <c r="AA548" s="448"/>
      <c r="AB548" s="448">
        <v>1</v>
      </c>
      <c r="AC548" s="448">
        <v>7</v>
      </c>
      <c r="AD548" s="448">
        <v>10</v>
      </c>
      <c r="AE548" s="448">
        <v>10</v>
      </c>
      <c r="AF548" s="448">
        <v>2</v>
      </c>
      <c r="AG548" s="448"/>
      <c r="AH548" s="448"/>
      <c r="AI548" s="448"/>
      <c r="AJ548" s="448">
        <v>1</v>
      </c>
      <c r="AK548" s="508"/>
    </row>
    <row r="549" spans="1:37" s="90" customFormat="1" ht="46.5" x14ac:dyDescent="0.25">
      <c r="A549" s="448">
        <v>468</v>
      </c>
      <c r="B549" s="446" t="s">
        <v>2732</v>
      </c>
      <c r="C549" s="458" t="s">
        <v>4272</v>
      </c>
      <c r="D549" s="448"/>
      <c r="E549" s="448">
        <v>10</v>
      </c>
      <c r="F549" s="448">
        <v>1</v>
      </c>
      <c r="G549" s="448"/>
      <c r="H549" s="448"/>
      <c r="I549" s="448"/>
      <c r="J549" s="448">
        <v>2</v>
      </c>
      <c r="K549" s="448">
        <v>1</v>
      </c>
      <c r="L549" s="448">
        <v>2</v>
      </c>
      <c r="M549" s="448">
        <v>2</v>
      </c>
      <c r="N549" s="448">
        <v>2</v>
      </c>
      <c r="O549" s="448"/>
      <c r="P549" s="448">
        <v>2</v>
      </c>
      <c r="Q549" s="448"/>
      <c r="R549" s="448"/>
      <c r="S549" s="448">
        <v>2</v>
      </c>
      <c r="T549" s="448"/>
      <c r="U549" s="448"/>
      <c r="V549" s="448"/>
      <c r="W549" s="448"/>
      <c r="X549" s="448">
        <v>1</v>
      </c>
      <c r="Y549" s="448"/>
      <c r="Z549" s="448">
        <v>1</v>
      </c>
      <c r="AA549" s="448"/>
      <c r="AB549" s="448">
        <v>1</v>
      </c>
      <c r="AC549" s="448">
        <v>10</v>
      </c>
      <c r="AD549" s="448">
        <v>10</v>
      </c>
      <c r="AE549" s="448">
        <v>5</v>
      </c>
      <c r="AF549" s="448"/>
      <c r="AG549" s="448"/>
      <c r="AH549" s="448"/>
      <c r="AI549" s="448"/>
      <c r="AJ549" s="448"/>
      <c r="AK549" s="508"/>
    </row>
    <row r="550" spans="1:37" s="90" customFormat="1" ht="116.25" x14ac:dyDescent="0.25">
      <c r="A550" s="448">
        <v>469</v>
      </c>
      <c r="B550" s="446" t="s">
        <v>2733</v>
      </c>
      <c r="C550" s="458" t="s">
        <v>4553</v>
      </c>
      <c r="D550" s="448"/>
      <c r="E550" s="448">
        <v>10</v>
      </c>
      <c r="F550" s="448">
        <v>1</v>
      </c>
      <c r="G550" s="448"/>
      <c r="H550" s="448"/>
      <c r="I550" s="448">
        <v>1</v>
      </c>
      <c r="J550" s="448">
        <v>2</v>
      </c>
      <c r="K550" s="448"/>
      <c r="L550" s="448">
        <v>2</v>
      </c>
      <c r="M550" s="448">
        <v>2</v>
      </c>
      <c r="N550" s="448">
        <v>2</v>
      </c>
      <c r="O550" s="448"/>
      <c r="P550" s="448">
        <v>2</v>
      </c>
      <c r="Q550" s="448"/>
      <c r="R550" s="448"/>
      <c r="S550" s="448">
        <v>2</v>
      </c>
      <c r="T550" s="448">
        <v>2</v>
      </c>
      <c r="U550" s="448"/>
      <c r="V550" s="448"/>
      <c r="W550" s="448"/>
      <c r="X550" s="448"/>
      <c r="Y550" s="448"/>
      <c r="Z550" s="448">
        <v>1</v>
      </c>
      <c r="AA550" s="448"/>
      <c r="AB550" s="448">
        <v>1</v>
      </c>
      <c r="AC550" s="448">
        <v>10</v>
      </c>
      <c r="AD550" s="448">
        <v>10</v>
      </c>
      <c r="AE550" s="448">
        <v>5</v>
      </c>
      <c r="AF550" s="448"/>
      <c r="AG550" s="448"/>
      <c r="AH550" s="448"/>
      <c r="AI550" s="448"/>
      <c r="AJ550" s="448"/>
      <c r="AK550" s="508"/>
    </row>
    <row r="551" spans="1:37" s="90" customFormat="1" ht="93" x14ac:dyDescent="0.25">
      <c r="A551" s="448">
        <v>470</v>
      </c>
      <c r="B551" s="446" t="s">
        <v>2734</v>
      </c>
      <c r="C551" s="458" t="s">
        <v>4554</v>
      </c>
      <c r="D551" s="448"/>
      <c r="E551" s="448">
        <v>5</v>
      </c>
      <c r="F551" s="448">
        <v>1</v>
      </c>
      <c r="G551" s="448"/>
      <c r="H551" s="448"/>
      <c r="I551" s="448">
        <v>1</v>
      </c>
      <c r="J551" s="448">
        <v>1</v>
      </c>
      <c r="K551" s="448"/>
      <c r="L551" s="448">
        <v>1</v>
      </c>
      <c r="M551" s="448">
        <v>2</v>
      </c>
      <c r="N551" s="448">
        <v>1</v>
      </c>
      <c r="O551" s="448"/>
      <c r="P551" s="448">
        <v>5</v>
      </c>
      <c r="Q551" s="448"/>
      <c r="R551" s="448"/>
      <c r="S551" s="448">
        <v>2</v>
      </c>
      <c r="T551" s="448">
        <v>1</v>
      </c>
      <c r="U551" s="448"/>
      <c r="V551" s="448"/>
      <c r="W551" s="448"/>
      <c r="X551" s="448"/>
      <c r="Y551" s="448"/>
      <c r="Z551" s="448">
        <v>2</v>
      </c>
      <c r="AA551" s="448"/>
      <c r="AB551" s="448">
        <v>1</v>
      </c>
      <c r="AC551" s="448">
        <v>5</v>
      </c>
      <c r="AD551" s="448">
        <v>10</v>
      </c>
      <c r="AE551" s="448">
        <v>5</v>
      </c>
      <c r="AF551" s="448"/>
      <c r="AG551" s="448"/>
      <c r="AH551" s="448"/>
      <c r="AI551" s="448"/>
      <c r="AJ551" s="448"/>
      <c r="AK551" s="508"/>
    </row>
    <row r="552" spans="1:37" s="90" customFormat="1" ht="93" x14ac:dyDescent="0.25">
      <c r="A552" s="448">
        <v>471</v>
      </c>
      <c r="B552" s="446" t="s">
        <v>2735</v>
      </c>
      <c r="C552" s="458" t="s">
        <v>4273</v>
      </c>
      <c r="D552" s="448"/>
      <c r="E552" s="448">
        <v>5</v>
      </c>
      <c r="F552" s="448">
        <v>1</v>
      </c>
      <c r="G552" s="448"/>
      <c r="H552" s="448"/>
      <c r="I552" s="448"/>
      <c r="J552" s="448">
        <v>2</v>
      </c>
      <c r="K552" s="448"/>
      <c r="L552" s="448">
        <v>2</v>
      </c>
      <c r="M552" s="448">
        <v>2</v>
      </c>
      <c r="N552" s="448">
        <v>2</v>
      </c>
      <c r="O552" s="448"/>
      <c r="P552" s="448">
        <v>2</v>
      </c>
      <c r="Q552" s="448"/>
      <c r="R552" s="448"/>
      <c r="S552" s="448"/>
      <c r="T552" s="448">
        <v>2</v>
      </c>
      <c r="U552" s="448"/>
      <c r="V552" s="448"/>
      <c r="W552" s="448"/>
      <c r="X552" s="448">
        <v>1</v>
      </c>
      <c r="Y552" s="448"/>
      <c r="Z552" s="448">
        <v>1</v>
      </c>
      <c r="AA552" s="448"/>
      <c r="AB552" s="448">
        <v>1</v>
      </c>
      <c r="AC552" s="448">
        <v>7</v>
      </c>
      <c r="AD552" s="448">
        <v>5</v>
      </c>
      <c r="AE552" s="448">
        <v>5</v>
      </c>
      <c r="AF552" s="448"/>
      <c r="AG552" s="448"/>
      <c r="AH552" s="448"/>
      <c r="AI552" s="448"/>
      <c r="AJ552" s="448"/>
      <c r="AK552" s="508"/>
    </row>
    <row r="553" spans="1:37" s="90" customFormat="1" ht="93" x14ac:dyDescent="0.25">
      <c r="A553" s="448">
        <v>472</v>
      </c>
      <c r="B553" s="446" t="s">
        <v>1909</v>
      </c>
      <c r="C553" s="458" t="s">
        <v>4274</v>
      </c>
      <c r="D553" s="448"/>
      <c r="E553" s="448">
        <v>20</v>
      </c>
      <c r="F553" s="448">
        <v>2</v>
      </c>
      <c r="G553" s="448"/>
      <c r="H553" s="448"/>
      <c r="I553" s="448">
        <v>2</v>
      </c>
      <c r="J553" s="448">
        <v>2</v>
      </c>
      <c r="K553" s="448"/>
      <c r="L553" s="448">
        <v>2</v>
      </c>
      <c r="M553" s="448">
        <v>4</v>
      </c>
      <c r="N553" s="448">
        <v>2</v>
      </c>
      <c r="O553" s="448"/>
      <c r="P553" s="448">
        <v>10</v>
      </c>
      <c r="Q553" s="448"/>
      <c r="R553" s="448"/>
      <c r="S553" s="448">
        <v>2</v>
      </c>
      <c r="T553" s="448">
        <v>2</v>
      </c>
      <c r="U553" s="448"/>
      <c r="V553" s="448"/>
      <c r="W553" s="448"/>
      <c r="X553" s="448"/>
      <c r="Y553" s="448"/>
      <c r="Z553" s="448">
        <v>4</v>
      </c>
      <c r="AA553" s="448"/>
      <c r="AB553" s="448">
        <v>1</v>
      </c>
      <c r="AC553" s="448">
        <v>26</v>
      </c>
      <c r="AD553" s="448">
        <v>60</v>
      </c>
      <c r="AE553" s="448">
        <v>20</v>
      </c>
      <c r="AF553" s="448"/>
      <c r="AG553" s="448"/>
      <c r="AH553" s="448"/>
      <c r="AI553" s="448"/>
      <c r="AJ553" s="448"/>
      <c r="AK553" s="508"/>
    </row>
    <row r="554" spans="1:37" s="90" customFormat="1" ht="69.75" x14ac:dyDescent="0.25">
      <c r="A554" s="448">
        <v>473</v>
      </c>
      <c r="B554" s="446" t="s">
        <v>496</v>
      </c>
      <c r="C554" s="458" t="s">
        <v>4270</v>
      </c>
      <c r="D554" s="448"/>
      <c r="E554" s="448">
        <v>15</v>
      </c>
      <c r="F554" s="448">
        <v>2</v>
      </c>
      <c r="G554" s="448"/>
      <c r="H554" s="448"/>
      <c r="I554" s="448">
        <v>2</v>
      </c>
      <c r="J554" s="448">
        <v>1</v>
      </c>
      <c r="K554" s="448"/>
      <c r="L554" s="448">
        <v>1</v>
      </c>
      <c r="M554" s="448">
        <v>2</v>
      </c>
      <c r="N554" s="448">
        <v>1</v>
      </c>
      <c r="O554" s="448"/>
      <c r="P554" s="448">
        <v>5</v>
      </c>
      <c r="Q554" s="448"/>
      <c r="R554" s="448"/>
      <c r="S554" s="448">
        <v>1</v>
      </c>
      <c r="T554" s="448">
        <v>1</v>
      </c>
      <c r="U554" s="448"/>
      <c r="V554" s="448"/>
      <c r="W554" s="448"/>
      <c r="X554" s="448">
        <v>1</v>
      </c>
      <c r="Y554" s="448"/>
      <c r="Z554" s="448">
        <v>1</v>
      </c>
      <c r="AA554" s="448"/>
      <c r="AB554" s="448">
        <v>1</v>
      </c>
      <c r="AC554" s="448">
        <v>10</v>
      </c>
      <c r="AD554" s="448">
        <v>30</v>
      </c>
      <c r="AE554" s="448">
        <v>20</v>
      </c>
      <c r="AF554" s="448"/>
      <c r="AG554" s="448"/>
      <c r="AH554" s="448"/>
      <c r="AI554" s="448"/>
      <c r="AJ554" s="448"/>
      <c r="AK554" s="508"/>
    </row>
    <row r="555" spans="1:37" s="90" customFormat="1" ht="23.25" x14ac:dyDescent="0.25">
      <c r="A555" s="448">
        <v>474</v>
      </c>
      <c r="B555" s="446"/>
      <c r="C555" s="458"/>
      <c r="D555" s="448"/>
      <c r="E555" s="448"/>
      <c r="F555" s="448"/>
      <c r="G555" s="448"/>
      <c r="H555" s="448"/>
      <c r="I555" s="448"/>
      <c r="J555" s="448"/>
      <c r="K555" s="448"/>
      <c r="L555" s="448"/>
      <c r="M555" s="448"/>
      <c r="N555" s="448"/>
      <c r="O555" s="448"/>
      <c r="P555" s="448"/>
      <c r="Q555" s="448"/>
      <c r="R555" s="448"/>
      <c r="S555" s="448"/>
      <c r="T555" s="448"/>
      <c r="U555" s="448"/>
      <c r="V555" s="448"/>
      <c r="W555" s="448"/>
      <c r="X555" s="448"/>
      <c r="Y555" s="448"/>
      <c r="Z555" s="448"/>
      <c r="AA555" s="448"/>
      <c r="AB555" s="448"/>
      <c r="AC555" s="448"/>
      <c r="AD555" s="448"/>
      <c r="AE555" s="448"/>
      <c r="AF555" s="448"/>
      <c r="AG555" s="448"/>
      <c r="AH555" s="448"/>
      <c r="AI555" s="448"/>
      <c r="AJ555" s="448"/>
      <c r="AK555" s="508"/>
    </row>
    <row r="556" spans="1:37" s="90" customFormat="1" ht="116.25" x14ac:dyDescent="0.25">
      <c r="A556" s="448">
        <v>475</v>
      </c>
      <c r="B556" s="446" t="s">
        <v>2736</v>
      </c>
      <c r="C556" s="458" t="s">
        <v>4555</v>
      </c>
      <c r="D556" s="448"/>
      <c r="E556" s="448">
        <v>10</v>
      </c>
      <c r="F556" s="448">
        <v>2</v>
      </c>
      <c r="G556" s="448"/>
      <c r="H556" s="448"/>
      <c r="I556" s="448">
        <v>1</v>
      </c>
      <c r="J556" s="448">
        <v>2</v>
      </c>
      <c r="K556" s="448"/>
      <c r="L556" s="448">
        <v>2</v>
      </c>
      <c r="M556" s="448">
        <v>2</v>
      </c>
      <c r="N556" s="448">
        <v>2</v>
      </c>
      <c r="O556" s="448"/>
      <c r="P556" s="448">
        <v>5</v>
      </c>
      <c r="Q556" s="448"/>
      <c r="R556" s="448"/>
      <c r="S556" s="448">
        <v>1</v>
      </c>
      <c r="T556" s="448">
        <v>1</v>
      </c>
      <c r="U556" s="448"/>
      <c r="V556" s="448"/>
      <c r="W556" s="448"/>
      <c r="X556" s="448">
        <v>1</v>
      </c>
      <c r="Y556" s="448"/>
      <c r="Z556" s="448">
        <v>1</v>
      </c>
      <c r="AA556" s="448"/>
      <c r="AB556" s="448">
        <v>1</v>
      </c>
      <c r="AC556" s="448">
        <v>10</v>
      </c>
      <c r="AD556" s="448">
        <v>30</v>
      </c>
      <c r="AE556" s="448">
        <v>20</v>
      </c>
      <c r="AF556" s="448">
        <v>2</v>
      </c>
      <c r="AG556" s="448"/>
      <c r="AH556" s="448"/>
      <c r="AI556" s="448"/>
      <c r="AJ556" s="448"/>
      <c r="AK556" s="508"/>
    </row>
    <row r="557" spans="1:37" s="90" customFormat="1" ht="69.75" x14ac:dyDescent="0.25">
      <c r="A557" s="448">
        <v>476</v>
      </c>
      <c r="B557" s="446" t="s">
        <v>497</v>
      </c>
      <c r="C557" s="458" t="s">
        <v>4275</v>
      </c>
      <c r="D557" s="448"/>
      <c r="E557" s="448">
        <v>3</v>
      </c>
      <c r="F557" s="448">
        <v>1</v>
      </c>
      <c r="G557" s="448">
        <v>1</v>
      </c>
      <c r="H557" s="448"/>
      <c r="I557" s="448">
        <v>1</v>
      </c>
      <c r="J557" s="448">
        <v>1</v>
      </c>
      <c r="K557" s="448"/>
      <c r="L557" s="448">
        <v>1</v>
      </c>
      <c r="M557" s="448">
        <v>2</v>
      </c>
      <c r="N557" s="448">
        <v>1</v>
      </c>
      <c r="O557" s="448"/>
      <c r="P557" s="448">
        <v>5</v>
      </c>
      <c r="Q557" s="448"/>
      <c r="R557" s="448"/>
      <c r="S557" s="448"/>
      <c r="T557" s="448">
        <v>2</v>
      </c>
      <c r="U557" s="448"/>
      <c r="V557" s="448"/>
      <c r="W557" s="448"/>
      <c r="X557" s="448"/>
      <c r="Y557" s="448"/>
      <c r="Z557" s="448">
        <v>1</v>
      </c>
      <c r="AA557" s="448"/>
      <c r="AB557" s="448">
        <v>1</v>
      </c>
      <c r="AC557" s="448">
        <v>10</v>
      </c>
      <c r="AD557" s="448">
        <v>30</v>
      </c>
      <c r="AE557" s="448">
        <v>20</v>
      </c>
      <c r="AF557" s="448"/>
      <c r="AG557" s="448"/>
      <c r="AH557" s="448"/>
      <c r="AI557" s="448"/>
      <c r="AJ557" s="448"/>
      <c r="AK557" s="508"/>
    </row>
    <row r="558" spans="1:37" s="90" customFormat="1" ht="139.5" x14ac:dyDescent="0.25">
      <c r="A558" s="448">
        <v>477</v>
      </c>
      <c r="B558" s="446" t="s">
        <v>2737</v>
      </c>
      <c r="C558" s="458" t="s">
        <v>4276</v>
      </c>
      <c r="D558" s="448"/>
      <c r="E558" s="448">
        <v>10</v>
      </c>
      <c r="F558" s="448">
        <v>1</v>
      </c>
      <c r="G558" s="448">
        <v>1</v>
      </c>
      <c r="H558" s="448"/>
      <c r="I558" s="448"/>
      <c r="J558" s="448">
        <v>2</v>
      </c>
      <c r="K558" s="448"/>
      <c r="L558" s="448">
        <v>2</v>
      </c>
      <c r="M558" s="448">
        <v>2</v>
      </c>
      <c r="N558" s="448">
        <v>2</v>
      </c>
      <c r="O558" s="448"/>
      <c r="P558" s="448">
        <v>2</v>
      </c>
      <c r="Q558" s="448"/>
      <c r="R558" s="448"/>
      <c r="S558" s="448">
        <v>2</v>
      </c>
      <c r="T558" s="448"/>
      <c r="U558" s="448"/>
      <c r="V558" s="448"/>
      <c r="W558" s="448"/>
      <c r="X558" s="448"/>
      <c r="Y558" s="448"/>
      <c r="Z558" s="448">
        <v>2</v>
      </c>
      <c r="AA558" s="448"/>
      <c r="AB558" s="448">
        <v>1</v>
      </c>
      <c r="AC558" s="448">
        <v>10</v>
      </c>
      <c r="AD558" s="448">
        <v>10</v>
      </c>
      <c r="AE558" s="448">
        <v>3</v>
      </c>
      <c r="AF558" s="448"/>
      <c r="AG558" s="448"/>
      <c r="AH558" s="448"/>
      <c r="AI558" s="448"/>
      <c r="AJ558" s="448"/>
      <c r="AK558" s="508"/>
    </row>
    <row r="559" spans="1:37" s="90" customFormat="1" ht="69.75" x14ac:dyDescent="0.25">
      <c r="A559" s="448">
        <v>478</v>
      </c>
      <c r="B559" s="446" t="s">
        <v>2737</v>
      </c>
      <c r="C559" s="458" t="s">
        <v>4277</v>
      </c>
      <c r="D559" s="448"/>
      <c r="E559" s="448">
        <v>5</v>
      </c>
      <c r="F559" s="448">
        <v>1</v>
      </c>
      <c r="G559" s="448"/>
      <c r="H559" s="448"/>
      <c r="I559" s="448">
        <v>1</v>
      </c>
      <c r="J559" s="448">
        <v>1</v>
      </c>
      <c r="K559" s="448"/>
      <c r="L559" s="448">
        <v>1</v>
      </c>
      <c r="M559" s="448">
        <v>2</v>
      </c>
      <c r="N559" s="448">
        <v>1</v>
      </c>
      <c r="O559" s="448"/>
      <c r="P559" s="448">
        <v>5</v>
      </c>
      <c r="Q559" s="448"/>
      <c r="R559" s="448"/>
      <c r="S559" s="448">
        <v>2</v>
      </c>
      <c r="T559" s="448"/>
      <c r="U559" s="448"/>
      <c r="V559" s="448"/>
      <c r="W559" s="448">
        <v>1</v>
      </c>
      <c r="X559" s="448"/>
      <c r="Y559" s="448"/>
      <c r="Z559" s="448">
        <v>1</v>
      </c>
      <c r="AA559" s="448"/>
      <c r="AB559" s="448">
        <v>1</v>
      </c>
      <c r="AC559" s="448">
        <v>5</v>
      </c>
      <c r="AD559" s="448">
        <v>5</v>
      </c>
      <c r="AE559" s="448">
        <v>1</v>
      </c>
      <c r="AF559" s="448"/>
      <c r="AG559" s="448"/>
      <c r="AH559" s="448"/>
      <c r="AI559" s="448"/>
      <c r="AJ559" s="448"/>
      <c r="AK559" s="508"/>
    </row>
    <row r="560" spans="1:37" s="90" customFormat="1" ht="69.75" x14ac:dyDescent="0.25">
      <c r="A560" s="448">
        <v>479</v>
      </c>
      <c r="B560" s="446" t="s">
        <v>2738</v>
      </c>
      <c r="C560" s="458" t="s">
        <v>4278</v>
      </c>
      <c r="D560" s="448"/>
      <c r="E560" s="448">
        <v>6</v>
      </c>
      <c r="F560" s="448">
        <v>1</v>
      </c>
      <c r="G560" s="448"/>
      <c r="H560" s="448"/>
      <c r="I560" s="448">
        <v>1</v>
      </c>
      <c r="J560" s="448">
        <v>1</v>
      </c>
      <c r="K560" s="448"/>
      <c r="L560" s="448">
        <v>1</v>
      </c>
      <c r="M560" s="448">
        <v>2</v>
      </c>
      <c r="N560" s="448">
        <v>1</v>
      </c>
      <c r="O560" s="448"/>
      <c r="P560" s="448">
        <v>5</v>
      </c>
      <c r="Q560" s="448"/>
      <c r="R560" s="448"/>
      <c r="S560" s="448">
        <v>1</v>
      </c>
      <c r="T560" s="448">
        <v>1</v>
      </c>
      <c r="U560" s="448"/>
      <c r="V560" s="448"/>
      <c r="W560" s="448"/>
      <c r="X560" s="448">
        <v>1</v>
      </c>
      <c r="Y560" s="448"/>
      <c r="Z560" s="448"/>
      <c r="AA560" s="448"/>
      <c r="AB560" s="448">
        <v>1</v>
      </c>
      <c r="AC560" s="448">
        <v>10</v>
      </c>
      <c r="AD560" s="448">
        <v>10</v>
      </c>
      <c r="AE560" s="448">
        <v>5</v>
      </c>
      <c r="AF560" s="448"/>
      <c r="AG560" s="448"/>
      <c r="AH560" s="448"/>
      <c r="AI560" s="448"/>
      <c r="AJ560" s="448"/>
      <c r="AK560" s="508"/>
    </row>
    <row r="561" spans="1:37" s="90" customFormat="1" ht="69.75" x14ac:dyDescent="0.25">
      <c r="A561" s="448">
        <v>480</v>
      </c>
      <c r="B561" s="446" t="s">
        <v>2739</v>
      </c>
      <c r="C561" s="458" t="s">
        <v>4279</v>
      </c>
      <c r="D561" s="448"/>
      <c r="E561" s="448">
        <v>6</v>
      </c>
      <c r="F561" s="448">
        <v>1</v>
      </c>
      <c r="G561" s="448"/>
      <c r="H561" s="448"/>
      <c r="I561" s="448">
        <v>1</v>
      </c>
      <c r="J561" s="448">
        <v>1</v>
      </c>
      <c r="K561" s="448"/>
      <c r="L561" s="448">
        <v>2</v>
      </c>
      <c r="M561" s="448">
        <v>2</v>
      </c>
      <c r="N561" s="448">
        <v>1</v>
      </c>
      <c r="O561" s="448"/>
      <c r="P561" s="448">
        <v>1</v>
      </c>
      <c r="Q561" s="448"/>
      <c r="R561" s="448"/>
      <c r="S561" s="448">
        <v>1</v>
      </c>
      <c r="T561" s="448">
        <v>1</v>
      </c>
      <c r="U561" s="448"/>
      <c r="V561" s="448"/>
      <c r="W561" s="448"/>
      <c r="X561" s="448"/>
      <c r="Y561" s="448"/>
      <c r="Z561" s="448">
        <v>2</v>
      </c>
      <c r="AA561" s="448"/>
      <c r="AB561" s="448">
        <v>1</v>
      </c>
      <c r="AC561" s="448">
        <v>10</v>
      </c>
      <c r="AD561" s="448">
        <v>30</v>
      </c>
      <c r="AE561" s="448">
        <v>20</v>
      </c>
      <c r="AF561" s="448"/>
      <c r="AG561" s="448"/>
      <c r="AH561" s="448"/>
      <c r="AI561" s="448"/>
      <c r="AJ561" s="448"/>
      <c r="AK561" s="508"/>
    </row>
    <row r="562" spans="1:37" s="90" customFormat="1" ht="69.75" x14ac:dyDescent="0.25">
      <c r="A562" s="448">
        <v>481</v>
      </c>
      <c r="B562" s="446" t="s">
        <v>2740</v>
      </c>
      <c r="C562" s="458" t="s">
        <v>4280</v>
      </c>
      <c r="D562" s="448"/>
      <c r="E562" s="448">
        <v>5</v>
      </c>
      <c r="F562" s="448">
        <v>1</v>
      </c>
      <c r="G562" s="448"/>
      <c r="H562" s="448"/>
      <c r="I562" s="448">
        <v>1</v>
      </c>
      <c r="J562" s="448">
        <v>1</v>
      </c>
      <c r="K562" s="448"/>
      <c r="L562" s="448">
        <v>1</v>
      </c>
      <c r="M562" s="448">
        <v>2</v>
      </c>
      <c r="N562" s="448">
        <v>1</v>
      </c>
      <c r="O562" s="448"/>
      <c r="P562" s="448">
        <v>1</v>
      </c>
      <c r="Q562" s="448"/>
      <c r="R562" s="448"/>
      <c r="S562" s="448">
        <v>1</v>
      </c>
      <c r="T562" s="448">
        <v>1</v>
      </c>
      <c r="U562" s="448"/>
      <c r="V562" s="448"/>
      <c r="W562" s="448">
        <v>1</v>
      </c>
      <c r="X562" s="448"/>
      <c r="Y562" s="448"/>
      <c r="Z562" s="448">
        <v>2</v>
      </c>
      <c r="AA562" s="448"/>
      <c r="AB562" s="448">
        <v>1</v>
      </c>
      <c r="AC562" s="448">
        <v>5</v>
      </c>
      <c r="AD562" s="448">
        <v>30</v>
      </c>
      <c r="AE562" s="448">
        <v>10</v>
      </c>
      <c r="AF562" s="448"/>
      <c r="AG562" s="448"/>
      <c r="AH562" s="448"/>
      <c r="AI562" s="448"/>
      <c r="AJ562" s="448"/>
      <c r="AK562" s="508"/>
    </row>
    <row r="563" spans="1:37" s="90" customFormat="1" ht="69.75" x14ac:dyDescent="0.25">
      <c r="A563" s="448">
        <v>482</v>
      </c>
      <c r="B563" s="446" t="s">
        <v>498</v>
      </c>
      <c r="C563" s="458" t="s">
        <v>4281</v>
      </c>
      <c r="D563" s="448"/>
      <c r="E563" s="448">
        <v>5</v>
      </c>
      <c r="F563" s="448">
        <v>1</v>
      </c>
      <c r="G563" s="448"/>
      <c r="H563" s="448"/>
      <c r="I563" s="448">
        <v>1</v>
      </c>
      <c r="J563" s="448">
        <v>1</v>
      </c>
      <c r="K563" s="448"/>
      <c r="L563" s="448">
        <v>1</v>
      </c>
      <c r="M563" s="448">
        <v>2</v>
      </c>
      <c r="N563" s="448">
        <v>1</v>
      </c>
      <c r="O563" s="448"/>
      <c r="P563" s="448">
        <v>5</v>
      </c>
      <c r="Q563" s="448"/>
      <c r="R563" s="448"/>
      <c r="S563" s="448">
        <v>1</v>
      </c>
      <c r="T563" s="448"/>
      <c r="U563" s="448"/>
      <c r="V563" s="448"/>
      <c r="W563" s="448"/>
      <c r="X563" s="448"/>
      <c r="Y563" s="448"/>
      <c r="Z563" s="448">
        <v>1</v>
      </c>
      <c r="AA563" s="448"/>
      <c r="AB563" s="448">
        <v>1</v>
      </c>
      <c r="AC563" s="448">
        <v>13</v>
      </c>
      <c r="AD563" s="448">
        <v>30</v>
      </c>
      <c r="AE563" s="448">
        <v>20</v>
      </c>
      <c r="AF563" s="448"/>
      <c r="AG563" s="448"/>
      <c r="AH563" s="448"/>
      <c r="AI563" s="448"/>
      <c r="AJ563" s="448"/>
      <c r="AK563" s="508"/>
    </row>
    <row r="564" spans="1:37" s="90" customFormat="1" ht="69.75" x14ac:dyDescent="0.25">
      <c r="A564" s="448">
        <v>483</v>
      </c>
      <c r="B564" s="446" t="s">
        <v>2741</v>
      </c>
      <c r="C564" s="458" t="s">
        <v>4282</v>
      </c>
      <c r="D564" s="448"/>
      <c r="E564" s="448">
        <v>6</v>
      </c>
      <c r="F564" s="448">
        <v>1</v>
      </c>
      <c r="G564" s="448"/>
      <c r="H564" s="448"/>
      <c r="I564" s="448">
        <v>1</v>
      </c>
      <c r="J564" s="448">
        <v>1</v>
      </c>
      <c r="K564" s="448"/>
      <c r="L564" s="448">
        <v>1</v>
      </c>
      <c r="M564" s="448">
        <v>2</v>
      </c>
      <c r="N564" s="448">
        <v>1</v>
      </c>
      <c r="O564" s="448"/>
      <c r="P564" s="448">
        <v>5</v>
      </c>
      <c r="Q564" s="448"/>
      <c r="R564" s="448"/>
      <c r="S564" s="448">
        <v>1</v>
      </c>
      <c r="T564" s="448"/>
      <c r="U564" s="448"/>
      <c r="V564" s="448"/>
      <c r="W564" s="448"/>
      <c r="X564" s="448">
        <v>1</v>
      </c>
      <c r="Y564" s="448"/>
      <c r="Z564" s="448">
        <v>1</v>
      </c>
      <c r="AA564" s="448"/>
      <c r="AB564" s="448">
        <v>1</v>
      </c>
      <c r="AC564" s="448">
        <v>10</v>
      </c>
      <c r="AD564" s="448">
        <v>30</v>
      </c>
      <c r="AE564" s="448">
        <v>10</v>
      </c>
      <c r="AF564" s="448"/>
      <c r="AG564" s="448"/>
      <c r="AH564" s="448"/>
      <c r="AI564" s="448"/>
      <c r="AJ564" s="448"/>
      <c r="AK564" s="508"/>
    </row>
    <row r="565" spans="1:37" s="90" customFormat="1" ht="93" x14ac:dyDescent="0.25">
      <c r="A565" s="448">
        <v>484</v>
      </c>
      <c r="B565" s="446" t="s">
        <v>2742</v>
      </c>
      <c r="C565" s="458" t="s">
        <v>4283</v>
      </c>
      <c r="D565" s="448"/>
      <c r="E565" s="448">
        <v>5</v>
      </c>
      <c r="F565" s="448">
        <v>1</v>
      </c>
      <c r="G565" s="448"/>
      <c r="H565" s="448"/>
      <c r="I565" s="448">
        <v>1</v>
      </c>
      <c r="J565" s="448">
        <v>1</v>
      </c>
      <c r="K565" s="448"/>
      <c r="L565" s="448">
        <v>1</v>
      </c>
      <c r="M565" s="448">
        <v>2</v>
      </c>
      <c r="N565" s="448">
        <v>1</v>
      </c>
      <c r="O565" s="448"/>
      <c r="P565" s="448">
        <v>1</v>
      </c>
      <c r="Q565" s="448"/>
      <c r="R565" s="448"/>
      <c r="S565" s="448">
        <v>1</v>
      </c>
      <c r="T565" s="448"/>
      <c r="U565" s="448"/>
      <c r="V565" s="448"/>
      <c r="W565" s="448"/>
      <c r="X565" s="448">
        <v>1</v>
      </c>
      <c r="Y565" s="448"/>
      <c r="Z565" s="448">
        <v>1</v>
      </c>
      <c r="AA565" s="448"/>
      <c r="AB565" s="448"/>
      <c r="AC565" s="448">
        <v>5</v>
      </c>
      <c r="AD565" s="448">
        <v>1</v>
      </c>
      <c r="AE565" s="448"/>
      <c r="AF565" s="448"/>
      <c r="AG565" s="448"/>
      <c r="AH565" s="448"/>
      <c r="AI565" s="448"/>
      <c r="AJ565" s="448"/>
      <c r="AK565" s="508"/>
    </row>
    <row r="566" spans="1:37" s="90" customFormat="1" ht="69.75" x14ac:dyDescent="0.25">
      <c r="A566" s="448">
        <v>485</v>
      </c>
      <c r="B566" s="446" t="s">
        <v>2743</v>
      </c>
      <c r="C566" s="458" t="s">
        <v>4284</v>
      </c>
      <c r="D566" s="448"/>
      <c r="E566" s="448">
        <v>5</v>
      </c>
      <c r="F566" s="448">
        <v>1</v>
      </c>
      <c r="G566" s="448"/>
      <c r="H566" s="448"/>
      <c r="I566" s="448"/>
      <c r="J566" s="448"/>
      <c r="K566" s="448"/>
      <c r="L566" s="448"/>
      <c r="M566" s="448"/>
      <c r="N566" s="448">
        <v>2</v>
      </c>
      <c r="O566" s="448"/>
      <c r="P566" s="448"/>
      <c r="Q566" s="448"/>
      <c r="R566" s="448"/>
      <c r="S566" s="448"/>
      <c r="T566" s="448"/>
      <c r="U566" s="448"/>
      <c r="V566" s="448"/>
      <c r="W566" s="448"/>
      <c r="X566" s="448"/>
      <c r="Y566" s="448"/>
      <c r="Z566" s="448"/>
      <c r="AA566" s="448"/>
      <c r="AB566" s="448"/>
      <c r="AC566" s="448">
        <v>5</v>
      </c>
      <c r="AD566" s="448"/>
      <c r="AE566" s="448">
        <v>2</v>
      </c>
      <c r="AF566" s="448"/>
      <c r="AG566" s="448"/>
      <c r="AH566" s="448"/>
      <c r="AI566" s="448"/>
      <c r="AJ566" s="448"/>
      <c r="AK566" s="508"/>
    </row>
    <row r="567" spans="1:37" s="90" customFormat="1" ht="93" x14ac:dyDescent="0.25">
      <c r="A567" s="448">
        <v>486</v>
      </c>
      <c r="B567" s="446" t="s">
        <v>2744</v>
      </c>
      <c r="C567" s="458" t="s">
        <v>4556</v>
      </c>
      <c r="D567" s="448"/>
      <c r="E567" s="448">
        <v>5</v>
      </c>
      <c r="F567" s="448">
        <v>1</v>
      </c>
      <c r="G567" s="448"/>
      <c r="H567" s="448"/>
      <c r="I567" s="448">
        <v>1</v>
      </c>
      <c r="J567" s="448"/>
      <c r="K567" s="448"/>
      <c r="L567" s="448"/>
      <c r="M567" s="448">
        <v>1</v>
      </c>
      <c r="N567" s="448">
        <v>2</v>
      </c>
      <c r="O567" s="448"/>
      <c r="P567" s="448"/>
      <c r="Q567" s="448"/>
      <c r="R567" s="448"/>
      <c r="S567" s="448"/>
      <c r="T567" s="448"/>
      <c r="U567" s="448"/>
      <c r="V567" s="448"/>
      <c r="W567" s="448"/>
      <c r="X567" s="448"/>
      <c r="Y567" s="448"/>
      <c r="Z567" s="448">
        <v>1</v>
      </c>
      <c r="AA567" s="448"/>
      <c r="AB567" s="448"/>
      <c r="AC567" s="448">
        <v>5</v>
      </c>
      <c r="AD567" s="448"/>
      <c r="AE567" s="448">
        <v>3</v>
      </c>
      <c r="AF567" s="448"/>
      <c r="AG567" s="448"/>
      <c r="AH567" s="448"/>
      <c r="AI567" s="448"/>
      <c r="AJ567" s="448"/>
      <c r="AK567" s="508"/>
    </row>
    <row r="568" spans="1:37" s="92" customFormat="1" ht="22.5" x14ac:dyDescent="0.25">
      <c r="A568" s="918"/>
      <c r="B568" s="918"/>
      <c r="C568" s="457" t="s">
        <v>97</v>
      </c>
      <c r="D568" s="456"/>
      <c r="E568" s="456">
        <f t="shared" ref="E568:AK568" si="50">SUM(E546:E567)</f>
        <v>161</v>
      </c>
      <c r="F568" s="456">
        <f t="shared" si="50"/>
        <v>24</v>
      </c>
      <c r="G568" s="456">
        <f t="shared" si="50"/>
        <v>2</v>
      </c>
      <c r="H568" s="456">
        <f t="shared" si="50"/>
        <v>0</v>
      </c>
      <c r="I568" s="456">
        <f t="shared" si="50"/>
        <v>19</v>
      </c>
      <c r="J568" s="456">
        <f t="shared" si="50"/>
        <v>28</v>
      </c>
      <c r="K568" s="456">
        <f t="shared" si="50"/>
        <v>1</v>
      </c>
      <c r="L568" s="456">
        <f t="shared" si="50"/>
        <v>30</v>
      </c>
      <c r="M568" s="456">
        <f t="shared" si="50"/>
        <v>41</v>
      </c>
      <c r="N568" s="456">
        <f t="shared" si="50"/>
        <v>32</v>
      </c>
      <c r="O568" s="456">
        <f t="shared" si="50"/>
        <v>0</v>
      </c>
      <c r="P568" s="456">
        <f t="shared" si="50"/>
        <v>67</v>
      </c>
      <c r="Q568" s="456">
        <f t="shared" si="50"/>
        <v>0</v>
      </c>
      <c r="R568" s="456">
        <f t="shared" si="50"/>
        <v>0</v>
      </c>
      <c r="S568" s="456">
        <f t="shared" si="50"/>
        <v>23</v>
      </c>
      <c r="T568" s="456">
        <f t="shared" si="50"/>
        <v>19</v>
      </c>
      <c r="U568" s="456">
        <f t="shared" si="50"/>
        <v>1</v>
      </c>
      <c r="V568" s="456">
        <f t="shared" si="50"/>
        <v>0</v>
      </c>
      <c r="W568" s="456">
        <f t="shared" si="50"/>
        <v>2</v>
      </c>
      <c r="X568" s="456">
        <f t="shared" si="50"/>
        <v>10</v>
      </c>
      <c r="Y568" s="456">
        <f t="shared" si="50"/>
        <v>0</v>
      </c>
      <c r="Z568" s="456">
        <f t="shared" si="50"/>
        <v>26</v>
      </c>
      <c r="AA568" s="456">
        <f t="shared" si="50"/>
        <v>0</v>
      </c>
      <c r="AB568" s="456">
        <f t="shared" si="50"/>
        <v>18</v>
      </c>
      <c r="AC568" s="456">
        <f t="shared" si="50"/>
        <v>193</v>
      </c>
      <c r="AD568" s="456">
        <f t="shared" si="50"/>
        <v>411</v>
      </c>
      <c r="AE568" s="456">
        <f t="shared" si="50"/>
        <v>200</v>
      </c>
      <c r="AF568" s="456">
        <f t="shared" si="50"/>
        <v>4</v>
      </c>
      <c r="AG568" s="456">
        <f t="shared" si="50"/>
        <v>0</v>
      </c>
      <c r="AH568" s="456">
        <f t="shared" si="50"/>
        <v>0</v>
      </c>
      <c r="AI568" s="456">
        <f t="shared" si="50"/>
        <v>0</v>
      </c>
      <c r="AJ568" s="456">
        <f t="shared" si="50"/>
        <v>1</v>
      </c>
      <c r="AK568" s="507">
        <f t="shared" si="50"/>
        <v>0</v>
      </c>
    </row>
    <row r="569" spans="1:37" s="90" customFormat="1" ht="23.25" x14ac:dyDescent="0.25">
      <c r="A569" s="919"/>
      <c r="B569" s="919"/>
      <c r="C569" s="458" t="s">
        <v>3978</v>
      </c>
      <c r="D569" s="448">
        <v>0</v>
      </c>
      <c r="E569" s="448">
        <v>0</v>
      </c>
      <c r="F569" s="448">
        <v>0</v>
      </c>
      <c r="G569" s="448">
        <v>0</v>
      </c>
      <c r="H569" s="448">
        <v>0</v>
      </c>
      <c r="I569" s="448">
        <v>0</v>
      </c>
      <c r="J569" s="448">
        <v>0</v>
      </c>
      <c r="K569" s="448">
        <v>0</v>
      </c>
      <c r="L569" s="448">
        <v>0</v>
      </c>
      <c r="M569" s="448">
        <v>0</v>
      </c>
      <c r="N569" s="448">
        <v>0</v>
      </c>
      <c r="O569" s="448">
        <v>0</v>
      </c>
      <c r="P569" s="448">
        <v>0</v>
      </c>
      <c r="Q569" s="448">
        <v>0</v>
      </c>
      <c r="R569" s="448">
        <v>0</v>
      </c>
      <c r="S569" s="448">
        <v>0</v>
      </c>
      <c r="T569" s="448">
        <v>0</v>
      </c>
      <c r="U569" s="448">
        <v>0</v>
      </c>
      <c r="V569" s="448">
        <v>0</v>
      </c>
      <c r="W569" s="448">
        <v>0</v>
      </c>
      <c r="X569" s="448">
        <v>0</v>
      </c>
      <c r="Y569" s="448">
        <v>0</v>
      </c>
      <c r="Z569" s="448">
        <v>0</v>
      </c>
      <c r="AA569" s="448">
        <v>0</v>
      </c>
      <c r="AB569" s="448">
        <v>0</v>
      </c>
      <c r="AC569" s="448">
        <v>0</v>
      </c>
      <c r="AD569" s="448">
        <v>0</v>
      </c>
      <c r="AE569" s="448">
        <v>0</v>
      </c>
      <c r="AF569" s="448">
        <v>0</v>
      </c>
      <c r="AG569" s="448">
        <v>0</v>
      </c>
      <c r="AH569" s="448">
        <v>0</v>
      </c>
      <c r="AI569" s="448">
        <v>0</v>
      </c>
      <c r="AJ569" s="448">
        <v>0</v>
      </c>
      <c r="AK569" s="508">
        <v>0</v>
      </c>
    </row>
    <row r="570" spans="1:37" s="92" customFormat="1" ht="22.5" x14ac:dyDescent="0.25">
      <c r="A570" s="920"/>
      <c r="B570" s="920"/>
      <c r="C570" s="457" t="s">
        <v>542</v>
      </c>
      <c r="D570" s="456">
        <f>D569+D568</f>
        <v>0</v>
      </c>
      <c r="E570" s="456">
        <f t="shared" ref="E570:AK570" si="51">E569+E568</f>
        <v>161</v>
      </c>
      <c r="F570" s="456">
        <f t="shared" si="51"/>
        <v>24</v>
      </c>
      <c r="G570" s="456">
        <f t="shared" si="51"/>
        <v>2</v>
      </c>
      <c r="H570" s="456">
        <f t="shared" si="51"/>
        <v>0</v>
      </c>
      <c r="I570" s="456">
        <f t="shared" si="51"/>
        <v>19</v>
      </c>
      <c r="J570" s="456">
        <f t="shared" si="51"/>
        <v>28</v>
      </c>
      <c r="K570" s="456">
        <f t="shared" si="51"/>
        <v>1</v>
      </c>
      <c r="L570" s="456">
        <f t="shared" si="51"/>
        <v>30</v>
      </c>
      <c r="M570" s="456">
        <f t="shared" si="51"/>
        <v>41</v>
      </c>
      <c r="N570" s="456">
        <f t="shared" si="51"/>
        <v>32</v>
      </c>
      <c r="O570" s="456">
        <f t="shared" si="51"/>
        <v>0</v>
      </c>
      <c r="P570" s="456">
        <f t="shared" si="51"/>
        <v>67</v>
      </c>
      <c r="Q570" s="456">
        <f t="shared" si="51"/>
        <v>0</v>
      </c>
      <c r="R570" s="456">
        <f t="shared" si="51"/>
        <v>0</v>
      </c>
      <c r="S570" s="456">
        <f t="shared" si="51"/>
        <v>23</v>
      </c>
      <c r="T570" s="456">
        <f t="shared" si="51"/>
        <v>19</v>
      </c>
      <c r="U570" s="456">
        <f t="shared" si="51"/>
        <v>1</v>
      </c>
      <c r="V570" s="456">
        <f t="shared" si="51"/>
        <v>0</v>
      </c>
      <c r="W570" s="456">
        <f t="shared" si="51"/>
        <v>2</v>
      </c>
      <c r="X570" s="456">
        <f t="shared" si="51"/>
        <v>10</v>
      </c>
      <c r="Y570" s="456">
        <f t="shared" si="51"/>
        <v>0</v>
      </c>
      <c r="Z570" s="456">
        <f t="shared" si="51"/>
        <v>26</v>
      </c>
      <c r="AA570" s="456">
        <f t="shared" si="51"/>
        <v>0</v>
      </c>
      <c r="AB570" s="456">
        <f t="shared" si="51"/>
        <v>18</v>
      </c>
      <c r="AC570" s="456">
        <f t="shared" si="51"/>
        <v>193</v>
      </c>
      <c r="AD570" s="456">
        <f t="shared" si="51"/>
        <v>411</v>
      </c>
      <c r="AE570" s="456">
        <f t="shared" si="51"/>
        <v>200</v>
      </c>
      <c r="AF570" s="456">
        <f t="shared" si="51"/>
        <v>4</v>
      </c>
      <c r="AG570" s="456">
        <f t="shared" si="51"/>
        <v>0</v>
      </c>
      <c r="AH570" s="456">
        <f t="shared" si="51"/>
        <v>0</v>
      </c>
      <c r="AI570" s="456">
        <f t="shared" si="51"/>
        <v>0</v>
      </c>
      <c r="AJ570" s="456">
        <f t="shared" si="51"/>
        <v>1</v>
      </c>
      <c r="AK570" s="507">
        <f t="shared" si="51"/>
        <v>0</v>
      </c>
    </row>
    <row r="571" spans="1:37" s="90" customFormat="1" ht="209.25" x14ac:dyDescent="0.25">
      <c r="A571" s="448">
        <v>487</v>
      </c>
      <c r="B571" s="446" t="s">
        <v>4285</v>
      </c>
      <c r="C571" s="458" t="s">
        <v>4557</v>
      </c>
      <c r="D571" s="448"/>
      <c r="E571" s="448">
        <v>5</v>
      </c>
      <c r="F571" s="448">
        <v>1</v>
      </c>
      <c r="G571" s="448"/>
      <c r="H571" s="448"/>
      <c r="I571" s="448">
        <v>1</v>
      </c>
      <c r="J571" s="448">
        <v>1</v>
      </c>
      <c r="K571" s="448"/>
      <c r="L571" s="448">
        <v>2</v>
      </c>
      <c r="M571" s="448">
        <v>2</v>
      </c>
      <c r="N571" s="448">
        <v>2</v>
      </c>
      <c r="O571" s="448"/>
      <c r="P571" s="448"/>
      <c r="Q571" s="448"/>
      <c r="R571" s="448"/>
      <c r="S571" s="448">
        <v>6</v>
      </c>
      <c r="T571" s="448"/>
      <c r="U571" s="448">
        <v>1</v>
      </c>
      <c r="V571" s="448"/>
      <c r="W571" s="448">
        <v>1</v>
      </c>
      <c r="X571" s="448"/>
      <c r="Y571" s="448">
        <v>1</v>
      </c>
      <c r="Z571" s="448">
        <v>1</v>
      </c>
      <c r="AA571" s="448"/>
      <c r="AB571" s="448">
        <v>1</v>
      </c>
      <c r="AC571" s="448">
        <v>7</v>
      </c>
      <c r="AD571" s="448">
        <v>10</v>
      </c>
      <c r="AE571" s="448">
        <v>3</v>
      </c>
      <c r="AF571" s="448"/>
      <c r="AG571" s="448"/>
      <c r="AH571" s="448"/>
      <c r="AI571" s="448"/>
      <c r="AJ571" s="448"/>
      <c r="AK571" s="508"/>
    </row>
    <row r="572" spans="1:37" s="90" customFormat="1" ht="255.75" x14ac:dyDescent="0.25">
      <c r="A572" s="448">
        <v>488</v>
      </c>
      <c r="B572" s="446" t="s">
        <v>4286</v>
      </c>
      <c r="C572" s="458" t="s">
        <v>4558</v>
      </c>
      <c r="D572" s="448"/>
      <c r="E572" s="448">
        <v>10</v>
      </c>
      <c r="F572" s="448">
        <v>1</v>
      </c>
      <c r="G572" s="448"/>
      <c r="H572" s="448"/>
      <c r="I572" s="448">
        <v>2</v>
      </c>
      <c r="J572" s="448">
        <v>1</v>
      </c>
      <c r="K572" s="448"/>
      <c r="L572" s="448">
        <v>4</v>
      </c>
      <c r="M572" s="448">
        <v>6</v>
      </c>
      <c r="N572" s="448">
        <v>1</v>
      </c>
      <c r="O572" s="448"/>
      <c r="P572" s="448">
        <v>7</v>
      </c>
      <c r="Q572" s="448"/>
      <c r="R572" s="448"/>
      <c r="S572" s="448">
        <v>6</v>
      </c>
      <c r="T572" s="448"/>
      <c r="U572" s="448">
        <v>2</v>
      </c>
      <c r="V572" s="448">
        <v>1</v>
      </c>
      <c r="W572" s="448">
        <v>2</v>
      </c>
      <c r="X572" s="448"/>
      <c r="Y572" s="448">
        <v>1</v>
      </c>
      <c r="Z572" s="448">
        <v>1</v>
      </c>
      <c r="AA572" s="448"/>
      <c r="AB572" s="448"/>
      <c r="AC572" s="448">
        <v>17</v>
      </c>
      <c r="AD572" s="448">
        <v>40</v>
      </c>
      <c r="AE572" s="448">
        <v>13</v>
      </c>
      <c r="AF572" s="448">
        <v>2</v>
      </c>
      <c r="AG572" s="448"/>
      <c r="AH572" s="448"/>
      <c r="AI572" s="448"/>
      <c r="AJ572" s="448"/>
      <c r="AK572" s="508"/>
    </row>
    <row r="573" spans="1:37" s="90" customFormat="1" ht="116.25" x14ac:dyDescent="0.25">
      <c r="A573" s="448">
        <v>489</v>
      </c>
      <c r="B573" s="446" t="s">
        <v>2755</v>
      </c>
      <c r="C573" s="458" t="s">
        <v>4292</v>
      </c>
      <c r="D573" s="448"/>
      <c r="E573" s="448">
        <v>20</v>
      </c>
      <c r="F573" s="448">
        <v>2</v>
      </c>
      <c r="G573" s="448"/>
      <c r="H573" s="448"/>
      <c r="I573" s="448">
        <v>1</v>
      </c>
      <c r="J573" s="448">
        <v>1</v>
      </c>
      <c r="K573" s="448"/>
      <c r="L573" s="448">
        <v>1</v>
      </c>
      <c r="M573" s="448">
        <v>2</v>
      </c>
      <c r="N573" s="448"/>
      <c r="O573" s="448"/>
      <c r="P573" s="448"/>
      <c r="Q573" s="448"/>
      <c r="R573" s="448"/>
      <c r="S573" s="448">
        <v>1</v>
      </c>
      <c r="T573" s="448"/>
      <c r="U573" s="448"/>
      <c r="V573" s="448"/>
      <c r="W573" s="448"/>
      <c r="X573" s="448"/>
      <c r="Y573" s="448"/>
      <c r="Z573" s="448">
        <v>1</v>
      </c>
      <c r="AA573" s="448"/>
      <c r="AB573" s="448"/>
      <c r="AC573" s="448">
        <v>10</v>
      </c>
      <c r="AD573" s="448">
        <v>10</v>
      </c>
      <c r="AE573" s="448">
        <v>10</v>
      </c>
      <c r="AF573" s="448"/>
      <c r="AG573" s="448"/>
      <c r="AH573" s="448"/>
      <c r="AI573" s="448"/>
      <c r="AJ573" s="448"/>
      <c r="AK573" s="508"/>
    </row>
    <row r="574" spans="1:37" s="90" customFormat="1" ht="69.75" x14ac:dyDescent="0.25">
      <c r="A574" s="448">
        <v>490</v>
      </c>
      <c r="B574" s="446" t="s">
        <v>4287</v>
      </c>
      <c r="C574" s="458" t="s">
        <v>4293</v>
      </c>
      <c r="D574" s="448"/>
      <c r="E574" s="448">
        <v>10</v>
      </c>
      <c r="F574" s="448">
        <v>1</v>
      </c>
      <c r="G574" s="448"/>
      <c r="H574" s="448"/>
      <c r="I574" s="448">
        <v>1</v>
      </c>
      <c r="J574" s="448">
        <v>1</v>
      </c>
      <c r="K574" s="448"/>
      <c r="L574" s="448">
        <v>1</v>
      </c>
      <c r="M574" s="448">
        <v>1</v>
      </c>
      <c r="N574" s="448">
        <v>1</v>
      </c>
      <c r="O574" s="448"/>
      <c r="P574" s="448">
        <v>1</v>
      </c>
      <c r="Q574" s="448"/>
      <c r="R574" s="448"/>
      <c r="S574" s="448"/>
      <c r="T574" s="448"/>
      <c r="U574" s="448"/>
      <c r="V574" s="448"/>
      <c r="W574" s="448">
        <v>1</v>
      </c>
      <c r="X574" s="448"/>
      <c r="Y574" s="448"/>
      <c r="Z574" s="448"/>
      <c r="AA574" s="448"/>
      <c r="AB574" s="448">
        <v>1</v>
      </c>
      <c r="AC574" s="448">
        <v>10</v>
      </c>
      <c r="AD574" s="448">
        <v>10</v>
      </c>
      <c r="AE574" s="448">
        <v>5</v>
      </c>
      <c r="AF574" s="448"/>
      <c r="AG574" s="448"/>
      <c r="AH574" s="448"/>
      <c r="AI574" s="448"/>
      <c r="AJ574" s="448"/>
      <c r="AK574" s="508"/>
    </row>
    <row r="575" spans="1:37" s="90" customFormat="1" ht="139.5" x14ac:dyDescent="0.25">
      <c r="A575" s="448">
        <v>491</v>
      </c>
      <c r="B575" s="446" t="s">
        <v>4288</v>
      </c>
      <c r="C575" s="458" t="s">
        <v>4294</v>
      </c>
      <c r="D575" s="448"/>
      <c r="E575" s="448">
        <v>20</v>
      </c>
      <c r="F575" s="448">
        <v>2</v>
      </c>
      <c r="G575" s="448"/>
      <c r="H575" s="448"/>
      <c r="I575" s="448">
        <v>2</v>
      </c>
      <c r="J575" s="448">
        <v>2</v>
      </c>
      <c r="K575" s="448"/>
      <c r="L575" s="448">
        <v>2</v>
      </c>
      <c r="M575" s="448">
        <v>4</v>
      </c>
      <c r="N575" s="448"/>
      <c r="O575" s="448"/>
      <c r="P575" s="448"/>
      <c r="Q575" s="448"/>
      <c r="R575" s="448"/>
      <c r="S575" s="448">
        <v>2</v>
      </c>
      <c r="T575" s="448">
        <v>3</v>
      </c>
      <c r="U575" s="448"/>
      <c r="V575" s="448">
        <v>2</v>
      </c>
      <c r="W575" s="448">
        <v>4</v>
      </c>
      <c r="X575" s="448"/>
      <c r="Y575" s="448"/>
      <c r="Z575" s="448"/>
      <c r="AA575" s="448">
        <v>1</v>
      </c>
      <c r="AB575" s="448">
        <v>2</v>
      </c>
      <c r="AC575" s="448">
        <v>20</v>
      </c>
      <c r="AD575" s="448">
        <v>20</v>
      </c>
      <c r="AE575" s="448">
        <v>20</v>
      </c>
      <c r="AF575" s="448"/>
      <c r="AG575" s="448"/>
      <c r="AH575" s="448"/>
      <c r="AI575" s="448"/>
      <c r="AJ575" s="448"/>
      <c r="AK575" s="508"/>
    </row>
    <row r="576" spans="1:37" s="90" customFormat="1" ht="93.75" customHeight="1" x14ac:dyDescent="0.25">
      <c r="A576" s="448">
        <v>492</v>
      </c>
      <c r="B576" s="446" t="s">
        <v>4289</v>
      </c>
      <c r="C576" s="458" t="s">
        <v>4295</v>
      </c>
      <c r="D576" s="448"/>
      <c r="E576" s="448">
        <v>10</v>
      </c>
      <c r="F576" s="448">
        <v>1</v>
      </c>
      <c r="G576" s="448"/>
      <c r="H576" s="448"/>
      <c r="I576" s="448">
        <v>1</v>
      </c>
      <c r="J576" s="448"/>
      <c r="K576" s="448"/>
      <c r="L576" s="448">
        <v>1</v>
      </c>
      <c r="M576" s="448">
        <v>2</v>
      </c>
      <c r="N576" s="448"/>
      <c r="O576" s="448"/>
      <c r="P576" s="448"/>
      <c r="Q576" s="448"/>
      <c r="R576" s="448"/>
      <c r="S576" s="448"/>
      <c r="T576" s="448"/>
      <c r="U576" s="448"/>
      <c r="V576" s="448"/>
      <c r="W576" s="448">
        <v>1</v>
      </c>
      <c r="X576" s="448"/>
      <c r="Y576" s="448"/>
      <c r="Z576" s="448"/>
      <c r="AA576" s="448"/>
      <c r="AB576" s="448">
        <v>1</v>
      </c>
      <c r="AC576" s="448">
        <v>5</v>
      </c>
      <c r="AD576" s="448">
        <v>5</v>
      </c>
      <c r="AE576" s="448">
        <v>1</v>
      </c>
      <c r="AF576" s="448"/>
      <c r="AG576" s="448"/>
      <c r="AH576" s="448"/>
      <c r="AI576" s="448"/>
      <c r="AJ576" s="448"/>
      <c r="AK576" s="508"/>
    </row>
    <row r="577" spans="1:37" s="90" customFormat="1" ht="95.25" customHeight="1" x14ac:dyDescent="0.25">
      <c r="A577" s="448">
        <v>493</v>
      </c>
      <c r="B577" s="446" t="s">
        <v>3651</v>
      </c>
      <c r="C577" s="458" t="s">
        <v>4559</v>
      </c>
      <c r="D577" s="448"/>
      <c r="E577" s="448">
        <v>10</v>
      </c>
      <c r="F577" s="448">
        <v>1</v>
      </c>
      <c r="G577" s="448"/>
      <c r="H577" s="448"/>
      <c r="I577" s="448">
        <v>1</v>
      </c>
      <c r="J577" s="448">
        <v>1</v>
      </c>
      <c r="K577" s="448"/>
      <c r="L577" s="448">
        <v>1</v>
      </c>
      <c r="M577" s="448">
        <v>2</v>
      </c>
      <c r="N577" s="448">
        <v>1</v>
      </c>
      <c r="O577" s="448"/>
      <c r="P577" s="448">
        <v>5</v>
      </c>
      <c r="Q577" s="448"/>
      <c r="R577" s="448"/>
      <c r="S577" s="448">
        <v>1</v>
      </c>
      <c r="T577" s="448"/>
      <c r="U577" s="448"/>
      <c r="V577" s="448"/>
      <c r="W577" s="448">
        <v>1</v>
      </c>
      <c r="X577" s="448">
        <v>1</v>
      </c>
      <c r="Y577" s="448"/>
      <c r="Z577" s="448">
        <v>1</v>
      </c>
      <c r="AA577" s="448"/>
      <c r="AB577" s="448">
        <v>1</v>
      </c>
      <c r="AC577" s="448">
        <v>10</v>
      </c>
      <c r="AD577" s="448">
        <v>10</v>
      </c>
      <c r="AE577" s="448">
        <v>5</v>
      </c>
      <c r="AF577" s="448"/>
      <c r="AG577" s="448"/>
      <c r="AH577" s="448"/>
      <c r="AI577" s="448"/>
      <c r="AJ577" s="448"/>
      <c r="AK577" s="508"/>
    </row>
    <row r="578" spans="1:37" s="90" customFormat="1" ht="116.25" x14ac:dyDescent="0.25">
      <c r="A578" s="448">
        <v>494</v>
      </c>
      <c r="B578" s="446" t="s">
        <v>3652</v>
      </c>
      <c r="C578" s="458" t="s">
        <v>4560</v>
      </c>
      <c r="D578" s="448"/>
      <c r="E578" s="448">
        <v>20</v>
      </c>
      <c r="F578" s="448">
        <v>2</v>
      </c>
      <c r="G578" s="448"/>
      <c r="H578" s="448"/>
      <c r="I578" s="448">
        <v>1</v>
      </c>
      <c r="J578" s="448">
        <v>2</v>
      </c>
      <c r="K578" s="448"/>
      <c r="L578" s="448">
        <v>2</v>
      </c>
      <c r="M578" s="448">
        <v>4</v>
      </c>
      <c r="N578" s="448"/>
      <c r="O578" s="448"/>
      <c r="P578" s="448"/>
      <c r="Q578" s="448"/>
      <c r="R578" s="448"/>
      <c r="S578" s="448">
        <v>1</v>
      </c>
      <c r="T578" s="448">
        <v>3</v>
      </c>
      <c r="U578" s="448">
        <v>2</v>
      </c>
      <c r="V578" s="448">
        <v>1</v>
      </c>
      <c r="W578" s="448">
        <v>2</v>
      </c>
      <c r="X578" s="448"/>
      <c r="Y578" s="448"/>
      <c r="Z578" s="448"/>
      <c r="AA578" s="448"/>
      <c r="AB578" s="448">
        <v>1</v>
      </c>
      <c r="AC578" s="448">
        <v>15</v>
      </c>
      <c r="AD578" s="448">
        <v>15</v>
      </c>
      <c r="AE578" s="448">
        <v>6</v>
      </c>
      <c r="AF578" s="448"/>
      <c r="AG578" s="448"/>
      <c r="AH578" s="448"/>
      <c r="AI578" s="448"/>
      <c r="AJ578" s="448"/>
      <c r="AK578" s="508"/>
    </row>
    <row r="579" spans="1:37" s="92" customFormat="1" ht="22.5" x14ac:dyDescent="0.25">
      <c r="A579" s="918"/>
      <c r="B579" s="918"/>
      <c r="C579" s="457" t="s">
        <v>97</v>
      </c>
      <c r="D579" s="456"/>
      <c r="E579" s="456">
        <f>SUM(E571:E578)</f>
        <v>105</v>
      </c>
      <c r="F579" s="456">
        <f t="shared" ref="F579:AK579" si="52">SUM(F571:F578)</f>
        <v>11</v>
      </c>
      <c r="G579" s="456">
        <f t="shared" si="52"/>
        <v>0</v>
      </c>
      <c r="H579" s="456">
        <f t="shared" si="52"/>
        <v>0</v>
      </c>
      <c r="I579" s="456">
        <f t="shared" si="52"/>
        <v>10</v>
      </c>
      <c r="J579" s="456">
        <f t="shared" si="52"/>
        <v>9</v>
      </c>
      <c r="K579" s="456">
        <f t="shared" si="52"/>
        <v>0</v>
      </c>
      <c r="L579" s="456">
        <f t="shared" si="52"/>
        <v>14</v>
      </c>
      <c r="M579" s="456">
        <f t="shared" si="52"/>
        <v>23</v>
      </c>
      <c r="N579" s="456">
        <f t="shared" si="52"/>
        <v>5</v>
      </c>
      <c r="O579" s="456">
        <f t="shared" si="52"/>
        <v>0</v>
      </c>
      <c r="P579" s="456">
        <f t="shared" si="52"/>
        <v>13</v>
      </c>
      <c r="Q579" s="456">
        <f t="shared" si="52"/>
        <v>0</v>
      </c>
      <c r="R579" s="456">
        <f t="shared" si="52"/>
        <v>0</v>
      </c>
      <c r="S579" s="456">
        <f t="shared" si="52"/>
        <v>17</v>
      </c>
      <c r="T579" s="456">
        <f t="shared" si="52"/>
        <v>6</v>
      </c>
      <c r="U579" s="456">
        <f t="shared" si="52"/>
        <v>5</v>
      </c>
      <c r="V579" s="456">
        <f t="shared" si="52"/>
        <v>4</v>
      </c>
      <c r="W579" s="456">
        <f t="shared" si="52"/>
        <v>12</v>
      </c>
      <c r="X579" s="456">
        <f t="shared" si="52"/>
        <v>1</v>
      </c>
      <c r="Y579" s="456">
        <f t="shared" si="52"/>
        <v>2</v>
      </c>
      <c r="Z579" s="456">
        <f t="shared" si="52"/>
        <v>4</v>
      </c>
      <c r="AA579" s="456">
        <f t="shared" si="52"/>
        <v>1</v>
      </c>
      <c r="AB579" s="456">
        <f t="shared" si="52"/>
        <v>7</v>
      </c>
      <c r="AC579" s="456">
        <f t="shared" si="52"/>
        <v>94</v>
      </c>
      <c r="AD579" s="456">
        <f t="shared" si="52"/>
        <v>120</v>
      </c>
      <c r="AE579" s="456">
        <f t="shared" si="52"/>
        <v>63</v>
      </c>
      <c r="AF579" s="456">
        <f t="shared" si="52"/>
        <v>2</v>
      </c>
      <c r="AG579" s="456">
        <f t="shared" si="52"/>
        <v>0</v>
      </c>
      <c r="AH579" s="456">
        <f t="shared" si="52"/>
        <v>0</v>
      </c>
      <c r="AI579" s="456">
        <f t="shared" si="52"/>
        <v>0</v>
      </c>
      <c r="AJ579" s="456">
        <f t="shared" si="52"/>
        <v>0</v>
      </c>
      <c r="AK579" s="507">
        <f t="shared" si="52"/>
        <v>0</v>
      </c>
    </row>
    <row r="580" spans="1:37" s="239" customFormat="1" ht="23.25" x14ac:dyDescent="0.25">
      <c r="A580" s="919"/>
      <c r="B580" s="919"/>
      <c r="C580" s="458" t="s">
        <v>3978</v>
      </c>
      <c r="D580" s="448">
        <v>1</v>
      </c>
      <c r="E580" s="448">
        <v>5</v>
      </c>
      <c r="F580" s="448">
        <v>1</v>
      </c>
      <c r="G580" s="448"/>
      <c r="H580" s="448"/>
      <c r="I580" s="448"/>
      <c r="J580" s="448"/>
      <c r="K580" s="448"/>
      <c r="L580" s="448"/>
      <c r="M580" s="448">
        <v>1</v>
      </c>
      <c r="N580" s="448"/>
      <c r="O580" s="448"/>
      <c r="P580" s="448"/>
      <c r="Q580" s="448"/>
      <c r="R580" s="448"/>
      <c r="S580" s="448"/>
      <c r="T580" s="448"/>
      <c r="U580" s="448">
        <v>1</v>
      </c>
      <c r="V580" s="448"/>
      <c r="W580" s="448"/>
      <c r="X580" s="448"/>
      <c r="Y580" s="448"/>
      <c r="Z580" s="448">
        <v>1</v>
      </c>
      <c r="AA580" s="448"/>
      <c r="AB580" s="448"/>
      <c r="AC580" s="448">
        <v>5</v>
      </c>
      <c r="AD580" s="448">
        <v>5</v>
      </c>
      <c r="AE580" s="448">
        <v>1</v>
      </c>
      <c r="AF580" s="448">
        <v>2</v>
      </c>
      <c r="AG580" s="448"/>
      <c r="AH580" s="448"/>
      <c r="AI580" s="448"/>
      <c r="AJ580" s="448"/>
      <c r="AK580" s="508"/>
    </row>
    <row r="581" spans="1:37" s="92" customFormat="1" ht="22.5" x14ac:dyDescent="0.25">
      <c r="A581" s="920"/>
      <c r="B581" s="920"/>
      <c r="C581" s="457" t="s">
        <v>542</v>
      </c>
      <c r="D581" s="456">
        <f>D580+D579</f>
        <v>1</v>
      </c>
      <c r="E581" s="456">
        <f t="shared" ref="E581:AK581" si="53">E580+E579</f>
        <v>110</v>
      </c>
      <c r="F581" s="456">
        <f t="shared" si="53"/>
        <v>12</v>
      </c>
      <c r="G581" s="456">
        <f t="shared" si="53"/>
        <v>0</v>
      </c>
      <c r="H581" s="456">
        <f t="shared" si="53"/>
        <v>0</v>
      </c>
      <c r="I581" s="456">
        <f t="shared" si="53"/>
        <v>10</v>
      </c>
      <c r="J581" s="456">
        <f t="shared" si="53"/>
        <v>9</v>
      </c>
      <c r="K581" s="456">
        <f t="shared" si="53"/>
        <v>0</v>
      </c>
      <c r="L581" s="456">
        <f t="shared" si="53"/>
        <v>14</v>
      </c>
      <c r="M581" s="456">
        <f t="shared" si="53"/>
        <v>24</v>
      </c>
      <c r="N581" s="456">
        <f t="shared" si="53"/>
        <v>5</v>
      </c>
      <c r="O581" s="456">
        <f t="shared" si="53"/>
        <v>0</v>
      </c>
      <c r="P581" s="456">
        <f t="shared" si="53"/>
        <v>13</v>
      </c>
      <c r="Q581" s="456">
        <f t="shared" si="53"/>
        <v>0</v>
      </c>
      <c r="R581" s="456">
        <f t="shared" si="53"/>
        <v>0</v>
      </c>
      <c r="S581" s="456">
        <f t="shared" si="53"/>
        <v>17</v>
      </c>
      <c r="T581" s="456">
        <f t="shared" si="53"/>
        <v>6</v>
      </c>
      <c r="U581" s="456">
        <f t="shared" si="53"/>
        <v>6</v>
      </c>
      <c r="V581" s="456">
        <f t="shared" si="53"/>
        <v>4</v>
      </c>
      <c r="W581" s="456">
        <f t="shared" si="53"/>
        <v>12</v>
      </c>
      <c r="X581" s="456">
        <f t="shared" si="53"/>
        <v>1</v>
      </c>
      <c r="Y581" s="456">
        <f t="shared" si="53"/>
        <v>2</v>
      </c>
      <c r="Z581" s="456">
        <f t="shared" si="53"/>
        <v>5</v>
      </c>
      <c r="AA581" s="456">
        <f t="shared" si="53"/>
        <v>1</v>
      </c>
      <c r="AB581" s="456">
        <f t="shared" si="53"/>
        <v>7</v>
      </c>
      <c r="AC581" s="456">
        <f t="shared" si="53"/>
        <v>99</v>
      </c>
      <c r="AD581" s="456">
        <f t="shared" si="53"/>
        <v>125</v>
      </c>
      <c r="AE581" s="456">
        <f t="shared" si="53"/>
        <v>64</v>
      </c>
      <c r="AF581" s="456">
        <f t="shared" si="53"/>
        <v>4</v>
      </c>
      <c r="AG581" s="456">
        <f t="shared" si="53"/>
        <v>0</v>
      </c>
      <c r="AH581" s="456">
        <f t="shared" si="53"/>
        <v>0</v>
      </c>
      <c r="AI581" s="456">
        <f t="shared" si="53"/>
        <v>0</v>
      </c>
      <c r="AJ581" s="456">
        <f t="shared" si="53"/>
        <v>0</v>
      </c>
      <c r="AK581" s="507">
        <f t="shared" si="53"/>
        <v>0</v>
      </c>
    </row>
    <row r="582" spans="1:37" s="90" customFormat="1" ht="73.5" customHeight="1" x14ac:dyDescent="0.25">
      <c r="A582" s="448">
        <v>495</v>
      </c>
      <c r="B582" s="446" t="s">
        <v>4561</v>
      </c>
      <c r="C582" s="458" t="s">
        <v>4563</v>
      </c>
      <c r="D582" s="448"/>
      <c r="E582" s="448">
        <v>5</v>
      </c>
      <c r="F582" s="448">
        <v>1</v>
      </c>
      <c r="G582" s="448"/>
      <c r="H582" s="448"/>
      <c r="I582" s="448">
        <v>1</v>
      </c>
      <c r="J582" s="448"/>
      <c r="K582" s="448"/>
      <c r="L582" s="448">
        <v>1</v>
      </c>
      <c r="M582" s="448">
        <v>2</v>
      </c>
      <c r="N582" s="448">
        <v>1</v>
      </c>
      <c r="O582" s="448"/>
      <c r="P582" s="448">
        <v>1</v>
      </c>
      <c r="Q582" s="448"/>
      <c r="R582" s="448"/>
      <c r="S582" s="448">
        <v>1</v>
      </c>
      <c r="T582" s="448">
        <v>1</v>
      </c>
      <c r="U582" s="448"/>
      <c r="V582" s="448"/>
      <c r="W582" s="448"/>
      <c r="X582" s="448"/>
      <c r="Y582" s="448"/>
      <c r="Z582" s="448">
        <v>1</v>
      </c>
      <c r="AA582" s="448"/>
      <c r="AB582" s="448">
        <v>1</v>
      </c>
      <c r="AC582" s="448">
        <v>5</v>
      </c>
      <c r="AD582" s="448">
        <v>5</v>
      </c>
      <c r="AE582" s="448">
        <v>10</v>
      </c>
      <c r="AF582" s="448">
        <v>2</v>
      </c>
      <c r="AG582" s="448"/>
      <c r="AH582" s="448"/>
      <c r="AI582" s="448"/>
      <c r="AJ582" s="448"/>
      <c r="AK582" s="508"/>
    </row>
    <row r="583" spans="1:37" s="90" customFormat="1" ht="93" x14ac:dyDescent="0.25">
      <c r="A583" s="448">
        <v>496</v>
      </c>
      <c r="B583" s="446" t="s">
        <v>4290</v>
      </c>
      <c r="C583" s="458" t="s">
        <v>4296</v>
      </c>
      <c r="D583" s="448"/>
      <c r="E583" s="448">
        <v>5</v>
      </c>
      <c r="F583" s="448">
        <v>1</v>
      </c>
      <c r="G583" s="448"/>
      <c r="H583" s="448"/>
      <c r="I583" s="448">
        <v>1</v>
      </c>
      <c r="J583" s="448">
        <v>1</v>
      </c>
      <c r="K583" s="448"/>
      <c r="L583" s="448">
        <v>1</v>
      </c>
      <c r="M583" s="448">
        <v>2</v>
      </c>
      <c r="N583" s="448">
        <v>1</v>
      </c>
      <c r="O583" s="448"/>
      <c r="P583" s="448">
        <v>5</v>
      </c>
      <c r="Q583" s="448"/>
      <c r="R583" s="448"/>
      <c r="S583" s="448">
        <v>1</v>
      </c>
      <c r="T583" s="448"/>
      <c r="U583" s="448"/>
      <c r="V583" s="448"/>
      <c r="W583" s="448">
        <v>1</v>
      </c>
      <c r="X583" s="448"/>
      <c r="Y583" s="448"/>
      <c r="Z583" s="448">
        <v>1</v>
      </c>
      <c r="AA583" s="448"/>
      <c r="AB583" s="448">
        <v>1</v>
      </c>
      <c r="AC583" s="448">
        <v>10</v>
      </c>
      <c r="AD583" s="448">
        <v>30</v>
      </c>
      <c r="AE583" s="448">
        <v>10</v>
      </c>
      <c r="AF583" s="448">
        <v>2</v>
      </c>
      <c r="AG583" s="448"/>
      <c r="AH583" s="448"/>
      <c r="AI583" s="448"/>
      <c r="AJ583" s="448"/>
      <c r="AK583" s="508"/>
    </row>
    <row r="584" spans="1:37" s="90" customFormat="1" ht="46.5" x14ac:dyDescent="0.25">
      <c r="A584" s="448">
        <v>497</v>
      </c>
      <c r="B584" s="446" t="s">
        <v>4562</v>
      </c>
      <c r="C584" s="458" t="s">
        <v>4297</v>
      </c>
      <c r="D584" s="448"/>
      <c r="E584" s="448">
        <v>5</v>
      </c>
      <c r="F584" s="448">
        <v>1</v>
      </c>
      <c r="G584" s="448"/>
      <c r="H584" s="448"/>
      <c r="I584" s="448"/>
      <c r="J584" s="448"/>
      <c r="K584" s="448"/>
      <c r="L584" s="448">
        <v>1</v>
      </c>
      <c r="M584" s="448">
        <v>2</v>
      </c>
      <c r="N584" s="448">
        <v>1</v>
      </c>
      <c r="O584" s="448"/>
      <c r="P584" s="448">
        <v>5</v>
      </c>
      <c r="Q584" s="448"/>
      <c r="R584" s="448"/>
      <c r="S584" s="448">
        <v>1</v>
      </c>
      <c r="T584" s="448">
        <v>1</v>
      </c>
      <c r="U584" s="448"/>
      <c r="V584" s="448"/>
      <c r="W584" s="448"/>
      <c r="X584" s="448"/>
      <c r="Y584" s="448"/>
      <c r="Z584" s="448">
        <v>1</v>
      </c>
      <c r="AA584" s="448"/>
      <c r="AB584" s="448"/>
      <c r="AC584" s="448">
        <v>10</v>
      </c>
      <c r="AD584" s="448">
        <v>30</v>
      </c>
      <c r="AE584" s="448">
        <v>10</v>
      </c>
      <c r="AF584" s="448">
        <v>2</v>
      </c>
      <c r="AG584" s="448"/>
      <c r="AH584" s="448"/>
      <c r="AI584" s="448"/>
      <c r="AJ584" s="448"/>
      <c r="AK584" s="508"/>
    </row>
    <row r="585" spans="1:37" s="90" customFormat="1" ht="93" x14ac:dyDescent="0.25">
      <c r="A585" s="448">
        <v>498</v>
      </c>
      <c r="B585" s="446" t="s">
        <v>4291</v>
      </c>
      <c r="C585" s="458" t="s">
        <v>4298</v>
      </c>
      <c r="D585" s="448"/>
      <c r="E585" s="448">
        <v>5</v>
      </c>
      <c r="F585" s="448">
        <v>1</v>
      </c>
      <c r="G585" s="448"/>
      <c r="H585" s="448"/>
      <c r="I585" s="448">
        <v>1</v>
      </c>
      <c r="J585" s="448">
        <v>2</v>
      </c>
      <c r="K585" s="448"/>
      <c r="L585" s="448">
        <v>1</v>
      </c>
      <c r="M585" s="448">
        <v>2</v>
      </c>
      <c r="N585" s="448">
        <v>1</v>
      </c>
      <c r="O585" s="448"/>
      <c r="P585" s="448">
        <v>5</v>
      </c>
      <c r="Q585" s="448"/>
      <c r="R585" s="448"/>
      <c r="S585" s="448">
        <v>1</v>
      </c>
      <c r="T585" s="448"/>
      <c r="U585" s="448"/>
      <c r="V585" s="448"/>
      <c r="W585" s="448"/>
      <c r="X585" s="448"/>
      <c r="Y585" s="448"/>
      <c r="Z585" s="448">
        <v>1</v>
      </c>
      <c r="AA585" s="448"/>
      <c r="AB585" s="448"/>
      <c r="AC585" s="448">
        <v>10</v>
      </c>
      <c r="AD585" s="448">
        <v>30</v>
      </c>
      <c r="AE585" s="448">
        <v>10</v>
      </c>
      <c r="AF585" s="448">
        <v>2</v>
      </c>
      <c r="AG585" s="448"/>
      <c r="AH585" s="448"/>
      <c r="AI585" s="448"/>
      <c r="AJ585" s="448"/>
      <c r="AK585" s="508"/>
    </row>
    <row r="586" spans="1:37" s="90" customFormat="1" ht="93" x14ac:dyDescent="0.25">
      <c r="A586" s="448">
        <v>499</v>
      </c>
      <c r="B586" s="446" t="s">
        <v>3653</v>
      </c>
      <c r="C586" s="458" t="s">
        <v>4299</v>
      </c>
      <c r="D586" s="448"/>
      <c r="E586" s="448">
        <v>6</v>
      </c>
      <c r="F586" s="448">
        <v>1</v>
      </c>
      <c r="G586" s="448"/>
      <c r="H586" s="448"/>
      <c r="I586" s="448">
        <v>1</v>
      </c>
      <c r="J586" s="448">
        <v>1</v>
      </c>
      <c r="K586" s="448">
        <v>1</v>
      </c>
      <c r="L586" s="448">
        <v>1</v>
      </c>
      <c r="M586" s="448">
        <v>2</v>
      </c>
      <c r="N586" s="448">
        <v>1</v>
      </c>
      <c r="O586" s="448"/>
      <c r="P586" s="448">
        <v>5</v>
      </c>
      <c r="Q586" s="448"/>
      <c r="R586" s="448"/>
      <c r="S586" s="448">
        <v>1</v>
      </c>
      <c r="T586" s="448">
        <v>1</v>
      </c>
      <c r="U586" s="448"/>
      <c r="V586" s="448"/>
      <c r="W586" s="448"/>
      <c r="X586" s="448">
        <v>1</v>
      </c>
      <c r="Y586" s="448"/>
      <c r="Z586" s="448">
        <v>1</v>
      </c>
      <c r="AA586" s="448"/>
      <c r="AB586" s="448">
        <v>1</v>
      </c>
      <c r="AC586" s="448">
        <v>10</v>
      </c>
      <c r="AD586" s="448">
        <v>30</v>
      </c>
      <c r="AE586" s="448">
        <v>30</v>
      </c>
      <c r="AF586" s="448">
        <v>2</v>
      </c>
      <c r="AG586" s="448"/>
      <c r="AH586" s="448"/>
      <c r="AI586" s="448"/>
      <c r="AJ586" s="448"/>
      <c r="AK586" s="508"/>
    </row>
    <row r="587" spans="1:37" s="90" customFormat="1" ht="116.25" x14ac:dyDescent="0.25">
      <c r="A587" s="448">
        <v>500</v>
      </c>
      <c r="B587" s="446" t="s">
        <v>4564</v>
      </c>
      <c r="C587" s="458" t="s">
        <v>4565</v>
      </c>
      <c r="D587" s="448"/>
      <c r="E587" s="448">
        <v>5</v>
      </c>
      <c r="F587" s="448">
        <v>1</v>
      </c>
      <c r="G587" s="448"/>
      <c r="H587" s="448"/>
      <c r="I587" s="448"/>
      <c r="J587" s="448">
        <v>1</v>
      </c>
      <c r="K587" s="448"/>
      <c r="L587" s="448">
        <v>1</v>
      </c>
      <c r="M587" s="448">
        <v>2</v>
      </c>
      <c r="N587" s="448">
        <v>1</v>
      </c>
      <c r="O587" s="448"/>
      <c r="P587" s="448">
        <v>5</v>
      </c>
      <c r="Q587" s="448"/>
      <c r="R587" s="448"/>
      <c r="S587" s="448">
        <v>1</v>
      </c>
      <c r="T587" s="448">
        <v>1</v>
      </c>
      <c r="U587" s="448"/>
      <c r="V587" s="448"/>
      <c r="W587" s="448"/>
      <c r="X587" s="448"/>
      <c r="Y587" s="448"/>
      <c r="Z587" s="448">
        <v>1</v>
      </c>
      <c r="AA587" s="448"/>
      <c r="AB587" s="448"/>
      <c r="AC587" s="448">
        <v>10</v>
      </c>
      <c r="AD587" s="448">
        <v>30</v>
      </c>
      <c r="AE587" s="448">
        <v>10</v>
      </c>
      <c r="AF587" s="448">
        <v>2</v>
      </c>
      <c r="AG587" s="448"/>
      <c r="AH587" s="448"/>
      <c r="AI587" s="448"/>
      <c r="AJ587" s="448"/>
      <c r="AK587" s="508"/>
    </row>
    <row r="588" spans="1:37" s="90" customFormat="1" ht="93" x14ac:dyDescent="0.25">
      <c r="A588" s="448">
        <v>501</v>
      </c>
      <c r="B588" s="446" t="s">
        <v>4300</v>
      </c>
      <c r="C588" s="458" t="s">
        <v>4566</v>
      </c>
      <c r="D588" s="448"/>
      <c r="E588" s="448">
        <v>5</v>
      </c>
      <c r="F588" s="448">
        <v>1</v>
      </c>
      <c r="G588" s="448"/>
      <c r="H588" s="448"/>
      <c r="I588" s="448"/>
      <c r="J588" s="448"/>
      <c r="K588" s="448"/>
      <c r="L588" s="448"/>
      <c r="M588" s="448"/>
      <c r="N588" s="448"/>
      <c r="O588" s="448"/>
      <c r="P588" s="448"/>
      <c r="Q588" s="448"/>
      <c r="R588" s="448"/>
      <c r="S588" s="448"/>
      <c r="T588" s="448"/>
      <c r="U588" s="448"/>
      <c r="V588" s="448"/>
      <c r="W588" s="448"/>
      <c r="X588" s="448"/>
      <c r="Y588" s="448"/>
      <c r="Z588" s="448"/>
      <c r="AA588" s="448"/>
      <c r="AB588" s="448"/>
      <c r="AC588" s="448"/>
      <c r="AD588" s="448"/>
      <c r="AE588" s="448"/>
      <c r="AF588" s="448"/>
      <c r="AG588" s="448"/>
      <c r="AH588" s="448"/>
      <c r="AI588" s="448"/>
      <c r="AJ588" s="448"/>
      <c r="AK588" s="508"/>
    </row>
    <row r="589" spans="1:37" s="92" customFormat="1" ht="22.5" x14ac:dyDescent="0.25">
      <c r="A589" s="918"/>
      <c r="B589" s="918"/>
      <c r="C589" s="457" t="s">
        <v>97</v>
      </c>
      <c r="D589" s="456"/>
      <c r="E589" s="456">
        <f t="shared" ref="E589:AK589" si="54">SUM(E582:E588)</f>
        <v>36</v>
      </c>
      <c r="F589" s="456">
        <f t="shared" si="54"/>
        <v>7</v>
      </c>
      <c r="G589" s="456">
        <f t="shared" si="54"/>
        <v>0</v>
      </c>
      <c r="H589" s="456">
        <f t="shared" si="54"/>
        <v>0</v>
      </c>
      <c r="I589" s="456">
        <f t="shared" si="54"/>
        <v>4</v>
      </c>
      <c r="J589" s="456">
        <f t="shared" si="54"/>
        <v>5</v>
      </c>
      <c r="K589" s="456">
        <f t="shared" si="54"/>
        <v>1</v>
      </c>
      <c r="L589" s="456">
        <f t="shared" si="54"/>
        <v>6</v>
      </c>
      <c r="M589" s="456">
        <f t="shared" si="54"/>
        <v>12</v>
      </c>
      <c r="N589" s="456">
        <f t="shared" si="54"/>
        <v>6</v>
      </c>
      <c r="O589" s="456">
        <f t="shared" si="54"/>
        <v>0</v>
      </c>
      <c r="P589" s="456">
        <f t="shared" si="54"/>
        <v>26</v>
      </c>
      <c r="Q589" s="456">
        <f t="shared" si="54"/>
        <v>0</v>
      </c>
      <c r="R589" s="456">
        <f t="shared" si="54"/>
        <v>0</v>
      </c>
      <c r="S589" s="456">
        <f t="shared" si="54"/>
        <v>6</v>
      </c>
      <c r="T589" s="456">
        <f t="shared" si="54"/>
        <v>4</v>
      </c>
      <c r="U589" s="456">
        <f t="shared" si="54"/>
        <v>0</v>
      </c>
      <c r="V589" s="456">
        <f t="shared" si="54"/>
        <v>0</v>
      </c>
      <c r="W589" s="456">
        <f t="shared" si="54"/>
        <v>1</v>
      </c>
      <c r="X589" s="456">
        <f t="shared" si="54"/>
        <v>1</v>
      </c>
      <c r="Y589" s="456">
        <f t="shared" si="54"/>
        <v>0</v>
      </c>
      <c r="Z589" s="456">
        <f t="shared" si="54"/>
        <v>6</v>
      </c>
      <c r="AA589" s="456">
        <f t="shared" si="54"/>
        <v>0</v>
      </c>
      <c r="AB589" s="456">
        <f t="shared" si="54"/>
        <v>3</v>
      </c>
      <c r="AC589" s="456">
        <f t="shared" si="54"/>
        <v>55</v>
      </c>
      <c r="AD589" s="456">
        <f t="shared" si="54"/>
        <v>155</v>
      </c>
      <c r="AE589" s="456">
        <f t="shared" si="54"/>
        <v>80</v>
      </c>
      <c r="AF589" s="456">
        <f t="shared" si="54"/>
        <v>12</v>
      </c>
      <c r="AG589" s="456">
        <f t="shared" si="54"/>
        <v>0</v>
      </c>
      <c r="AH589" s="456">
        <f t="shared" si="54"/>
        <v>0</v>
      </c>
      <c r="AI589" s="456">
        <f t="shared" si="54"/>
        <v>0</v>
      </c>
      <c r="AJ589" s="456">
        <f t="shared" si="54"/>
        <v>0</v>
      </c>
      <c r="AK589" s="507">
        <f t="shared" si="54"/>
        <v>0</v>
      </c>
    </row>
    <row r="590" spans="1:37" s="239" customFormat="1" ht="23.25" x14ac:dyDescent="0.25">
      <c r="A590" s="919"/>
      <c r="B590" s="919"/>
      <c r="C590" s="458" t="s">
        <v>3978</v>
      </c>
      <c r="D590" s="448">
        <v>6</v>
      </c>
      <c r="E590" s="448">
        <v>100</v>
      </c>
      <c r="F590" s="448">
        <v>6</v>
      </c>
      <c r="G590" s="448">
        <v>0</v>
      </c>
      <c r="H590" s="448">
        <v>0</v>
      </c>
      <c r="I590" s="448">
        <v>0</v>
      </c>
      <c r="J590" s="448">
        <v>0</v>
      </c>
      <c r="K590" s="448">
        <v>0</v>
      </c>
      <c r="L590" s="448">
        <v>0</v>
      </c>
      <c r="M590" s="448">
        <v>0</v>
      </c>
      <c r="N590" s="448">
        <v>0</v>
      </c>
      <c r="O590" s="448">
        <v>0</v>
      </c>
      <c r="P590" s="448">
        <v>0</v>
      </c>
      <c r="Q590" s="448">
        <v>0</v>
      </c>
      <c r="R590" s="448">
        <v>0</v>
      </c>
      <c r="S590" s="448">
        <v>0</v>
      </c>
      <c r="T590" s="448">
        <v>0</v>
      </c>
      <c r="U590" s="448">
        <v>5</v>
      </c>
      <c r="V590" s="448">
        <v>0</v>
      </c>
      <c r="W590" s="448">
        <v>0</v>
      </c>
      <c r="X590" s="448">
        <v>0</v>
      </c>
      <c r="Y590" s="448">
        <v>0</v>
      </c>
      <c r="Z590" s="448">
        <v>0</v>
      </c>
      <c r="AA590" s="448">
        <v>0</v>
      </c>
      <c r="AB590" s="448">
        <v>0</v>
      </c>
      <c r="AC590" s="448">
        <v>0</v>
      </c>
      <c r="AD590" s="448">
        <v>0</v>
      </c>
      <c r="AE590" s="448">
        <v>0</v>
      </c>
      <c r="AF590" s="448">
        <v>0</v>
      </c>
      <c r="AG590" s="448">
        <v>0</v>
      </c>
      <c r="AH590" s="448">
        <v>0</v>
      </c>
      <c r="AI590" s="448">
        <v>0</v>
      </c>
      <c r="AJ590" s="448">
        <v>0</v>
      </c>
      <c r="AK590" s="508">
        <v>0</v>
      </c>
    </row>
    <row r="591" spans="1:37" s="92" customFormat="1" ht="22.5" x14ac:dyDescent="0.25">
      <c r="A591" s="920"/>
      <c r="B591" s="920"/>
      <c r="C591" s="457" t="s">
        <v>542</v>
      </c>
      <c r="D591" s="456">
        <f>D590+D589</f>
        <v>6</v>
      </c>
      <c r="E591" s="456">
        <f t="shared" ref="E591:AK591" si="55">E590+E589</f>
        <v>136</v>
      </c>
      <c r="F591" s="456">
        <f t="shared" si="55"/>
        <v>13</v>
      </c>
      <c r="G591" s="456">
        <f t="shared" si="55"/>
        <v>0</v>
      </c>
      <c r="H591" s="456">
        <f t="shared" si="55"/>
        <v>0</v>
      </c>
      <c r="I591" s="456">
        <f t="shared" si="55"/>
        <v>4</v>
      </c>
      <c r="J591" s="456">
        <f t="shared" si="55"/>
        <v>5</v>
      </c>
      <c r="K591" s="456">
        <f t="shared" si="55"/>
        <v>1</v>
      </c>
      <c r="L591" s="456">
        <f t="shared" si="55"/>
        <v>6</v>
      </c>
      <c r="M591" s="456">
        <f t="shared" si="55"/>
        <v>12</v>
      </c>
      <c r="N591" s="456">
        <f t="shared" si="55"/>
        <v>6</v>
      </c>
      <c r="O591" s="456">
        <f t="shared" si="55"/>
        <v>0</v>
      </c>
      <c r="P591" s="456">
        <f t="shared" si="55"/>
        <v>26</v>
      </c>
      <c r="Q591" s="456">
        <f t="shared" si="55"/>
        <v>0</v>
      </c>
      <c r="R591" s="456">
        <f t="shared" si="55"/>
        <v>0</v>
      </c>
      <c r="S591" s="456">
        <f t="shared" si="55"/>
        <v>6</v>
      </c>
      <c r="T591" s="456">
        <f t="shared" si="55"/>
        <v>4</v>
      </c>
      <c r="U591" s="456">
        <f t="shared" si="55"/>
        <v>5</v>
      </c>
      <c r="V591" s="456">
        <f t="shared" si="55"/>
        <v>0</v>
      </c>
      <c r="W591" s="456">
        <f t="shared" si="55"/>
        <v>1</v>
      </c>
      <c r="X591" s="456">
        <f t="shared" si="55"/>
        <v>1</v>
      </c>
      <c r="Y591" s="456">
        <f t="shared" si="55"/>
        <v>0</v>
      </c>
      <c r="Z591" s="456">
        <f t="shared" si="55"/>
        <v>6</v>
      </c>
      <c r="AA591" s="456">
        <f t="shared" si="55"/>
        <v>0</v>
      </c>
      <c r="AB591" s="456">
        <f t="shared" si="55"/>
        <v>3</v>
      </c>
      <c r="AC591" s="456">
        <f t="shared" si="55"/>
        <v>55</v>
      </c>
      <c r="AD591" s="456">
        <f t="shared" si="55"/>
        <v>155</v>
      </c>
      <c r="AE591" s="456">
        <f t="shared" si="55"/>
        <v>80</v>
      </c>
      <c r="AF591" s="456">
        <f t="shared" si="55"/>
        <v>12</v>
      </c>
      <c r="AG591" s="456">
        <f t="shared" si="55"/>
        <v>0</v>
      </c>
      <c r="AH591" s="456">
        <f t="shared" si="55"/>
        <v>0</v>
      </c>
      <c r="AI591" s="456">
        <f t="shared" si="55"/>
        <v>0</v>
      </c>
      <c r="AJ591" s="456">
        <f t="shared" si="55"/>
        <v>0</v>
      </c>
      <c r="AK591" s="507">
        <f t="shared" si="55"/>
        <v>0</v>
      </c>
    </row>
    <row r="592" spans="1:37" s="90" customFormat="1" ht="93" x14ac:dyDescent="0.25">
      <c r="A592" s="448">
        <v>502</v>
      </c>
      <c r="B592" s="446" t="s">
        <v>4301</v>
      </c>
      <c r="C592" s="458" t="s">
        <v>3945</v>
      </c>
      <c r="D592" s="448"/>
      <c r="E592" s="448">
        <v>5</v>
      </c>
      <c r="F592" s="448">
        <v>1</v>
      </c>
      <c r="G592" s="448"/>
      <c r="H592" s="448"/>
      <c r="I592" s="448"/>
      <c r="J592" s="448">
        <v>1</v>
      </c>
      <c r="K592" s="448"/>
      <c r="L592" s="448">
        <v>1</v>
      </c>
      <c r="M592" s="448">
        <v>2</v>
      </c>
      <c r="N592" s="448">
        <v>1</v>
      </c>
      <c r="O592" s="448"/>
      <c r="P592" s="448">
        <v>1</v>
      </c>
      <c r="Q592" s="448"/>
      <c r="R592" s="448"/>
      <c r="S592" s="448">
        <v>1</v>
      </c>
      <c r="T592" s="448"/>
      <c r="U592" s="448"/>
      <c r="V592" s="448"/>
      <c r="W592" s="448"/>
      <c r="X592" s="448"/>
      <c r="Y592" s="448"/>
      <c r="Z592" s="448">
        <v>1</v>
      </c>
      <c r="AA592" s="448"/>
      <c r="AB592" s="448"/>
      <c r="AC592" s="448">
        <v>5</v>
      </c>
      <c r="AD592" s="448">
        <v>5</v>
      </c>
      <c r="AE592" s="448">
        <v>1</v>
      </c>
      <c r="AF592" s="448"/>
      <c r="AG592" s="448"/>
      <c r="AH592" s="448"/>
      <c r="AI592" s="448"/>
      <c r="AJ592" s="448"/>
      <c r="AK592" s="508"/>
    </row>
    <row r="593" spans="1:37" s="90" customFormat="1" ht="46.5" x14ac:dyDescent="0.25">
      <c r="A593" s="448">
        <v>503</v>
      </c>
      <c r="B593" s="446" t="s">
        <v>4302</v>
      </c>
      <c r="C593" s="458" t="s">
        <v>3946</v>
      </c>
      <c r="D593" s="448"/>
      <c r="E593" s="448">
        <v>5</v>
      </c>
      <c r="F593" s="448">
        <v>1</v>
      </c>
      <c r="G593" s="448"/>
      <c r="H593" s="448"/>
      <c r="I593" s="448"/>
      <c r="J593" s="448">
        <v>1</v>
      </c>
      <c r="K593" s="448"/>
      <c r="L593" s="448">
        <v>1</v>
      </c>
      <c r="M593" s="448">
        <v>2</v>
      </c>
      <c r="N593" s="448">
        <v>1</v>
      </c>
      <c r="O593" s="448"/>
      <c r="P593" s="448">
        <v>1</v>
      </c>
      <c r="Q593" s="448"/>
      <c r="R593" s="448"/>
      <c r="S593" s="448">
        <v>1</v>
      </c>
      <c r="T593" s="448"/>
      <c r="U593" s="448"/>
      <c r="V593" s="448"/>
      <c r="W593" s="448"/>
      <c r="X593" s="448"/>
      <c r="Y593" s="448"/>
      <c r="Z593" s="448">
        <v>1</v>
      </c>
      <c r="AA593" s="448"/>
      <c r="AB593" s="448"/>
      <c r="AC593" s="448">
        <v>5</v>
      </c>
      <c r="AD593" s="448">
        <v>5</v>
      </c>
      <c r="AE593" s="448">
        <v>1</v>
      </c>
      <c r="AF593" s="448"/>
      <c r="AG593" s="448"/>
      <c r="AH593" s="448"/>
      <c r="AI593" s="448"/>
      <c r="AJ593" s="448"/>
      <c r="AK593" s="508"/>
    </row>
    <row r="594" spans="1:37" s="90" customFormat="1" ht="46.5" x14ac:dyDescent="0.25">
      <c r="A594" s="448">
        <v>504</v>
      </c>
      <c r="B594" s="446" t="s">
        <v>3654</v>
      </c>
      <c r="C594" s="458" t="s">
        <v>3947</v>
      </c>
      <c r="D594" s="448"/>
      <c r="E594" s="448">
        <v>5</v>
      </c>
      <c r="F594" s="448">
        <v>1</v>
      </c>
      <c r="G594" s="448"/>
      <c r="H594" s="448"/>
      <c r="I594" s="448"/>
      <c r="J594" s="448">
        <v>1</v>
      </c>
      <c r="K594" s="448"/>
      <c r="L594" s="448">
        <v>1</v>
      </c>
      <c r="M594" s="448">
        <v>2</v>
      </c>
      <c r="N594" s="448">
        <v>1</v>
      </c>
      <c r="O594" s="448"/>
      <c r="P594" s="448">
        <v>1</v>
      </c>
      <c r="Q594" s="448"/>
      <c r="R594" s="448"/>
      <c r="S594" s="448">
        <v>1</v>
      </c>
      <c r="T594" s="448"/>
      <c r="U594" s="448"/>
      <c r="V594" s="448"/>
      <c r="W594" s="448"/>
      <c r="X594" s="448"/>
      <c r="Y594" s="448"/>
      <c r="Z594" s="448">
        <v>1</v>
      </c>
      <c r="AA594" s="448"/>
      <c r="AB594" s="448"/>
      <c r="AC594" s="448">
        <v>5</v>
      </c>
      <c r="AD594" s="448">
        <v>5</v>
      </c>
      <c r="AE594" s="448">
        <v>1</v>
      </c>
      <c r="AF594" s="448"/>
      <c r="AG594" s="448"/>
      <c r="AH594" s="448"/>
      <c r="AI594" s="448"/>
      <c r="AJ594" s="448"/>
      <c r="AK594" s="508"/>
    </row>
    <row r="595" spans="1:37" s="90" customFormat="1" ht="46.5" x14ac:dyDescent="0.25">
      <c r="A595" s="448">
        <v>505</v>
      </c>
      <c r="B595" s="446" t="s">
        <v>4567</v>
      </c>
      <c r="C595" s="458" t="s">
        <v>3948</v>
      </c>
      <c r="D595" s="448"/>
      <c r="E595" s="448">
        <v>6</v>
      </c>
      <c r="F595" s="448">
        <v>1</v>
      </c>
      <c r="G595" s="448"/>
      <c r="H595" s="448"/>
      <c r="I595" s="448"/>
      <c r="J595" s="448">
        <v>1</v>
      </c>
      <c r="K595" s="448"/>
      <c r="L595" s="448">
        <v>1</v>
      </c>
      <c r="M595" s="448">
        <v>2</v>
      </c>
      <c r="N595" s="448">
        <v>1</v>
      </c>
      <c r="O595" s="448"/>
      <c r="P595" s="448">
        <v>1</v>
      </c>
      <c r="Q595" s="448"/>
      <c r="R595" s="448"/>
      <c r="S595" s="448">
        <v>1</v>
      </c>
      <c r="T595" s="448"/>
      <c r="U595" s="448"/>
      <c r="V595" s="448"/>
      <c r="W595" s="448"/>
      <c r="X595" s="448"/>
      <c r="Y595" s="448"/>
      <c r="Z595" s="448">
        <v>1</v>
      </c>
      <c r="AA595" s="448"/>
      <c r="AB595" s="448"/>
      <c r="AC595" s="448">
        <v>5</v>
      </c>
      <c r="AD595" s="448">
        <v>5</v>
      </c>
      <c r="AE595" s="448">
        <v>1</v>
      </c>
      <c r="AF595" s="448"/>
      <c r="AG595" s="448"/>
      <c r="AH595" s="448"/>
      <c r="AI595" s="448"/>
      <c r="AJ595" s="448"/>
      <c r="AK595" s="508"/>
    </row>
    <row r="596" spans="1:37" s="90" customFormat="1" ht="69.75" x14ac:dyDescent="0.25">
      <c r="A596" s="448">
        <v>506</v>
      </c>
      <c r="B596" s="446" t="s">
        <v>4303</v>
      </c>
      <c r="C596" s="458" t="s">
        <v>3949</v>
      </c>
      <c r="D596" s="448"/>
      <c r="E596" s="448">
        <v>5</v>
      </c>
      <c r="F596" s="448">
        <v>1</v>
      </c>
      <c r="G596" s="448"/>
      <c r="H596" s="448"/>
      <c r="I596" s="448"/>
      <c r="J596" s="448">
        <v>1</v>
      </c>
      <c r="K596" s="448"/>
      <c r="L596" s="448">
        <v>1</v>
      </c>
      <c r="M596" s="448">
        <v>2</v>
      </c>
      <c r="N596" s="448">
        <v>1</v>
      </c>
      <c r="O596" s="448"/>
      <c r="P596" s="448">
        <v>1</v>
      </c>
      <c r="Q596" s="448"/>
      <c r="R596" s="448"/>
      <c r="S596" s="448">
        <v>1</v>
      </c>
      <c r="T596" s="448"/>
      <c r="U596" s="448"/>
      <c r="V596" s="448"/>
      <c r="W596" s="448"/>
      <c r="X596" s="448"/>
      <c r="Y596" s="448"/>
      <c r="Z596" s="448">
        <v>1</v>
      </c>
      <c r="AA596" s="448"/>
      <c r="AB596" s="448"/>
      <c r="AC596" s="448">
        <v>5</v>
      </c>
      <c r="AD596" s="448">
        <v>5</v>
      </c>
      <c r="AE596" s="448">
        <v>1</v>
      </c>
      <c r="AF596" s="448"/>
      <c r="AG596" s="448"/>
      <c r="AH596" s="448"/>
      <c r="AI596" s="448"/>
      <c r="AJ596" s="448"/>
      <c r="AK596" s="508"/>
    </row>
    <row r="597" spans="1:37" s="90" customFormat="1" ht="23.25" x14ac:dyDescent="0.25">
      <c r="A597" s="448">
        <v>507</v>
      </c>
      <c r="B597" s="446"/>
      <c r="C597" s="458"/>
      <c r="D597" s="448"/>
      <c r="E597" s="448"/>
      <c r="F597" s="448"/>
      <c r="G597" s="448"/>
      <c r="H597" s="448"/>
      <c r="I597" s="448"/>
      <c r="J597" s="448"/>
      <c r="K597" s="448"/>
      <c r="L597" s="448"/>
      <c r="M597" s="448"/>
      <c r="N597" s="448"/>
      <c r="O597" s="448"/>
      <c r="P597" s="448"/>
      <c r="Q597" s="448"/>
      <c r="R597" s="448"/>
      <c r="S597" s="448"/>
      <c r="T597" s="448"/>
      <c r="U597" s="448"/>
      <c r="V597" s="448"/>
      <c r="W597" s="448"/>
      <c r="X597" s="448"/>
      <c r="Y597" s="448"/>
      <c r="Z597" s="448"/>
      <c r="AA597" s="448"/>
      <c r="AB597" s="448"/>
      <c r="AC597" s="448"/>
      <c r="AD597" s="448"/>
      <c r="AE597" s="448"/>
      <c r="AF597" s="448"/>
      <c r="AG597" s="448"/>
      <c r="AH597" s="448"/>
      <c r="AI597" s="448"/>
      <c r="AJ597" s="448"/>
      <c r="AK597" s="508"/>
    </row>
    <row r="598" spans="1:37" s="90" customFormat="1" ht="46.5" x14ac:dyDescent="0.25">
      <c r="A598" s="448">
        <v>508</v>
      </c>
      <c r="B598" s="446" t="s">
        <v>4304</v>
      </c>
      <c r="C598" s="458" t="s">
        <v>3950</v>
      </c>
      <c r="D598" s="448"/>
      <c r="E598" s="448">
        <v>5</v>
      </c>
      <c r="F598" s="448">
        <v>1</v>
      </c>
      <c r="G598" s="448"/>
      <c r="H598" s="448"/>
      <c r="I598" s="448"/>
      <c r="J598" s="448">
        <v>1</v>
      </c>
      <c r="K598" s="448"/>
      <c r="L598" s="448">
        <v>1</v>
      </c>
      <c r="M598" s="448">
        <v>2</v>
      </c>
      <c r="N598" s="448">
        <v>1</v>
      </c>
      <c r="O598" s="448"/>
      <c r="P598" s="448">
        <v>1</v>
      </c>
      <c r="Q598" s="448"/>
      <c r="R598" s="448"/>
      <c r="S598" s="448">
        <v>1</v>
      </c>
      <c r="T598" s="448"/>
      <c r="U598" s="448"/>
      <c r="V598" s="448"/>
      <c r="W598" s="448"/>
      <c r="X598" s="448"/>
      <c r="Y598" s="448"/>
      <c r="Z598" s="448">
        <v>1</v>
      </c>
      <c r="AA598" s="448"/>
      <c r="AB598" s="448"/>
      <c r="AC598" s="448">
        <v>5</v>
      </c>
      <c r="AD598" s="448">
        <v>5</v>
      </c>
      <c r="AE598" s="448">
        <v>1</v>
      </c>
      <c r="AF598" s="448"/>
      <c r="AG598" s="448"/>
      <c r="AH598" s="448"/>
      <c r="AI598" s="448"/>
      <c r="AJ598" s="448"/>
      <c r="AK598" s="508"/>
    </row>
    <row r="599" spans="1:37" s="90" customFormat="1" ht="69.75" x14ac:dyDescent="0.25">
      <c r="A599" s="448">
        <v>509</v>
      </c>
      <c r="B599" s="446" t="s">
        <v>4305</v>
      </c>
      <c r="C599" s="458" t="s">
        <v>3951</v>
      </c>
      <c r="D599" s="448"/>
      <c r="E599" s="448">
        <v>5</v>
      </c>
      <c r="F599" s="448">
        <v>1</v>
      </c>
      <c r="G599" s="448"/>
      <c r="H599" s="448"/>
      <c r="I599" s="448"/>
      <c r="J599" s="448">
        <v>1</v>
      </c>
      <c r="K599" s="448"/>
      <c r="L599" s="448">
        <v>1</v>
      </c>
      <c r="M599" s="448">
        <v>2</v>
      </c>
      <c r="N599" s="448">
        <v>1</v>
      </c>
      <c r="O599" s="448"/>
      <c r="P599" s="448">
        <v>1</v>
      </c>
      <c r="Q599" s="448"/>
      <c r="R599" s="448"/>
      <c r="S599" s="448">
        <v>1</v>
      </c>
      <c r="T599" s="448"/>
      <c r="U599" s="448"/>
      <c r="V599" s="448"/>
      <c r="W599" s="448"/>
      <c r="X599" s="448"/>
      <c r="Y599" s="448"/>
      <c r="Z599" s="448">
        <v>1</v>
      </c>
      <c r="AA599" s="448"/>
      <c r="AB599" s="448"/>
      <c r="AC599" s="448">
        <v>5</v>
      </c>
      <c r="AD599" s="448">
        <v>5</v>
      </c>
      <c r="AE599" s="448">
        <v>1</v>
      </c>
      <c r="AF599" s="448"/>
      <c r="AG599" s="448"/>
      <c r="AH599" s="448"/>
      <c r="AI599" s="448"/>
      <c r="AJ599" s="448"/>
      <c r="AK599" s="508"/>
    </row>
    <row r="600" spans="1:37" s="90" customFormat="1" ht="46.5" x14ac:dyDescent="0.25">
      <c r="A600" s="448">
        <v>510</v>
      </c>
      <c r="B600" s="446" t="s">
        <v>3655</v>
      </c>
      <c r="C600" s="458" t="s">
        <v>3952</v>
      </c>
      <c r="D600" s="448"/>
      <c r="E600" s="448">
        <v>5</v>
      </c>
      <c r="F600" s="448">
        <v>1</v>
      </c>
      <c r="G600" s="448"/>
      <c r="H600" s="448"/>
      <c r="I600" s="448"/>
      <c r="J600" s="448">
        <v>1</v>
      </c>
      <c r="K600" s="448"/>
      <c r="L600" s="448">
        <v>1</v>
      </c>
      <c r="M600" s="448">
        <v>2</v>
      </c>
      <c r="N600" s="448">
        <v>1</v>
      </c>
      <c r="O600" s="448"/>
      <c r="P600" s="448">
        <v>1</v>
      </c>
      <c r="Q600" s="448"/>
      <c r="R600" s="448"/>
      <c r="S600" s="448">
        <v>1</v>
      </c>
      <c r="T600" s="448"/>
      <c r="U600" s="448"/>
      <c r="V600" s="448"/>
      <c r="W600" s="448"/>
      <c r="X600" s="448"/>
      <c r="Y600" s="448"/>
      <c r="Z600" s="448">
        <v>1</v>
      </c>
      <c r="AA600" s="448"/>
      <c r="AB600" s="448"/>
      <c r="AC600" s="448">
        <v>5</v>
      </c>
      <c r="AD600" s="448">
        <v>5</v>
      </c>
      <c r="AE600" s="448">
        <v>1</v>
      </c>
      <c r="AF600" s="448"/>
      <c r="AG600" s="448"/>
      <c r="AH600" s="448"/>
      <c r="AI600" s="448"/>
      <c r="AJ600" s="448"/>
      <c r="AK600" s="508"/>
    </row>
    <row r="601" spans="1:37" s="90" customFormat="1" ht="46.5" x14ac:dyDescent="0.25">
      <c r="A601" s="448">
        <v>511</v>
      </c>
      <c r="B601" s="446" t="s">
        <v>4306</v>
      </c>
      <c r="C601" s="458" t="s">
        <v>3953</v>
      </c>
      <c r="D601" s="448"/>
      <c r="E601" s="448">
        <v>5</v>
      </c>
      <c r="F601" s="448">
        <v>1</v>
      </c>
      <c r="G601" s="448"/>
      <c r="H601" s="448"/>
      <c r="I601" s="448"/>
      <c r="J601" s="448">
        <v>1</v>
      </c>
      <c r="K601" s="448"/>
      <c r="L601" s="448">
        <v>1</v>
      </c>
      <c r="M601" s="448">
        <v>2</v>
      </c>
      <c r="N601" s="448">
        <v>1</v>
      </c>
      <c r="O601" s="448"/>
      <c r="P601" s="448">
        <v>1</v>
      </c>
      <c r="Q601" s="448"/>
      <c r="R601" s="448"/>
      <c r="S601" s="448">
        <v>1</v>
      </c>
      <c r="T601" s="448"/>
      <c r="U601" s="448"/>
      <c r="V601" s="448"/>
      <c r="W601" s="448"/>
      <c r="X601" s="448"/>
      <c r="Y601" s="448"/>
      <c r="Z601" s="448">
        <v>1</v>
      </c>
      <c r="AA601" s="448"/>
      <c r="AB601" s="448"/>
      <c r="AC601" s="448">
        <v>5</v>
      </c>
      <c r="AD601" s="448">
        <v>5</v>
      </c>
      <c r="AE601" s="448">
        <v>1</v>
      </c>
      <c r="AF601" s="448"/>
      <c r="AG601" s="448"/>
      <c r="AH601" s="448"/>
      <c r="AI601" s="448"/>
      <c r="AJ601" s="448"/>
      <c r="AK601" s="508"/>
    </row>
    <row r="602" spans="1:37" s="90" customFormat="1" ht="46.5" x14ac:dyDescent="0.25">
      <c r="A602" s="448">
        <v>512</v>
      </c>
      <c r="B602" s="446" t="s">
        <v>4307</v>
      </c>
      <c r="C602" s="458" t="s">
        <v>3954</v>
      </c>
      <c r="D602" s="448"/>
      <c r="E602" s="448">
        <v>5</v>
      </c>
      <c r="F602" s="448">
        <v>1</v>
      </c>
      <c r="G602" s="448"/>
      <c r="H602" s="448"/>
      <c r="I602" s="448"/>
      <c r="J602" s="448">
        <v>1</v>
      </c>
      <c r="K602" s="448"/>
      <c r="L602" s="448">
        <v>1</v>
      </c>
      <c r="M602" s="448">
        <v>2</v>
      </c>
      <c r="N602" s="448">
        <v>1</v>
      </c>
      <c r="O602" s="448"/>
      <c r="P602" s="448">
        <v>1</v>
      </c>
      <c r="Q602" s="448"/>
      <c r="R602" s="448"/>
      <c r="S602" s="448">
        <v>1</v>
      </c>
      <c r="T602" s="448"/>
      <c r="U602" s="448"/>
      <c r="V602" s="448"/>
      <c r="W602" s="448"/>
      <c r="X602" s="448"/>
      <c r="Y602" s="448"/>
      <c r="Z602" s="448">
        <v>1</v>
      </c>
      <c r="AA602" s="448"/>
      <c r="AB602" s="448"/>
      <c r="AC602" s="448">
        <v>5</v>
      </c>
      <c r="AD602" s="448">
        <v>5</v>
      </c>
      <c r="AE602" s="448">
        <v>1</v>
      </c>
      <c r="AF602" s="448"/>
      <c r="AG602" s="448"/>
      <c r="AH602" s="448"/>
      <c r="AI602" s="448"/>
      <c r="AJ602" s="448"/>
      <c r="AK602" s="508"/>
    </row>
    <row r="603" spans="1:37" s="90" customFormat="1" ht="46.5" x14ac:dyDescent="0.25">
      <c r="A603" s="448">
        <v>513</v>
      </c>
      <c r="B603" s="446" t="s">
        <v>4308</v>
      </c>
      <c r="C603" s="458" t="s">
        <v>3955</v>
      </c>
      <c r="D603" s="448"/>
      <c r="E603" s="448">
        <v>5</v>
      </c>
      <c r="F603" s="448">
        <v>1</v>
      </c>
      <c r="G603" s="448"/>
      <c r="H603" s="448"/>
      <c r="I603" s="448"/>
      <c r="J603" s="448"/>
      <c r="K603" s="448"/>
      <c r="L603" s="448"/>
      <c r="M603" s="448"/>
      <c r="N603" s="448"/>
      <c r="O603" s="448"/>
      <c r="P603" s="448"/>
      <c r="Q603" s="448"/>
      <c r="R603" s="448"/>
      <c r="S603" s="448"/>
      <c r="T603" s="448"/>
      <c r="U603" s="448"/>
      <c r="V603" s="448"/>
      <c r="W603" s="448"/>
      <c r="X603" s="448"/>
      <c r="Y603" s="448"/>
      <c r="Z603" s="448"/>
      <c r="AA603" s="448"/>
      <c r="AB603" s="448"/>
      <c r="AC603" s="448"/>
      <c r="AD603" s="448"/>
      <c r="AE603" s="448"/>
      <c r="AF603" s="448"/>
      <c r="AG603" s="448"/>
      <c r="AH603" s="448"/>
      <c r="AI603" s="448"/>
      <c r="AJ603" s="448"/>
      <c r="AK603" s="508"/>
    </row>
    <row r="604" spans="1:37" s="90" customFormat="1" ht="69.75" x14ac:dyDescent="0.25">
      <c r="A604" s="448">
        <v>514</v>
      </c>
      <c r="B604" s="446" t="s">
        <v>4308</v>
      </c>
      <c r="C604" s="458" t="s">
        <v>3956</v>
      </c>
      <c r="D604" s="448"/>
      <c r="E604" s="448">
        <v>5</v>
      </c>
      <c r="F604" s="448">
        <v>1</v>
      </c>
      <c r="G604" s="448"/>
      <c r="H604" s="448"/>
      <c r="I604" s="448"/>
      <c r="J604" s="448">
        <v>1</v>
      </c>
      <c r="K604" s="448"/>
      <c r="L604" s="448">
        <v>1</v>
      </c>
      <c r="M604" s="448">
        <v>2</v>
      </c>
      <c r="N604" s="448">
        <v>1</v>
      </c>
      <c r="O604" s="448"/>
      <c r="P604" s="448">
        <v>1</v>
      </c>
      <c r="Q604" s="448"/>
      <c r="R604" s="448"/>
      <c r="S604" s="448">
        <v>1</v>
      </c>
      <c r="T604" s="448"/>
      <c r="U604" s="448"/>
      <c r="V604" s="448"/>
      <c r="W604" s="448"/>
      <c r="X604" s="448"/>
      <c r="Y604" s="448"/>
      <c r="Z604" s="448">
        <v>1</v>
      </c>
      <c r="AA604" s="448"/>
      <c r="AB604" s="448"/>
      <c r="AC604" s="448">
        <v>5</v>
      </c>
      <c r="AD604" s="448">
        <v>5</v>
      </c>
      <c r="AE604" s="448">
        <v>1</v>
      </c>
      <c r="AF604" s="448"/>
      <c r="AG604" s="448"/>
      <c r="AH604" s="448"/>
      <c r="AI604" s="448"/>
      <c r="AJ604" s="448"/>
      <c r="AK604" s="508"/>
    </row>
    <row r="605" spans="1:37" s="90" customFormat="1" ht="69.75" x14ac:dyDescent="0.25">
      <c r="A605" s="448">
        <v>515</v>
      </c>
      <c r="B605" s="446" t="s">
        <v>4308</v>
      </c>
      <c r="C605" s="458" t="s">
        <v>3957</v>
      </c>
      <c r="D605" s="448"/>
      <c r="E605" s="448">
        <v>5</v>
      </c>
      <c r="F605" s="448">
        <v>1</v>
      </c>
      <c r="G605" s="448"/>
      <c r="H605" s="448"/>
      <c r="I605" s="448"/>
      <c r="J605" s="448">
        <v>1</v>
      </c>
      <c r="K605" s="448"/>
      <c r="L605" s="448">
        <v>1</v>
      </c>
      <c r="M605" s="448">
        <v>2</v>
      </c>
      <c r="N605" s="448">
        <v>1</v>
      </c>
      <c r="O605" s="448"/>
      <c r="P605" s="448">
        <v>1</v>
      </c>
      <c r="Q605" s="448"/>
      <c r="R605" s="448"/>
      <c r="S605" s="448">
        <v>1</v>
      </c>
      <c r="T605" s="448"/>
      <c r="U605" s="448"/>
      <c r="V605" s="448"/>
      <c r="W605" s="448"/>
      <c r="X605" s="448"/>
      <c r="Y605" s="448"/>
      <c r="Z605" s="448">
        <v>1</v>
      </c>
      <c r="AA605" s="448"/>
      <c r="AB605" s="448"/>
      <c r="AC605" s="448">
        <v>5</v>
      </c>
      <c r="AD605" s="448">
        <v>5</v>
      </c>
      <c r="AE605" s="448">
        <v>1</v>
      </c>
      <c r="AF605" s="448"/>
      <c r="AG605" s="448"/>
      <c r="AH605" s="448"/>
      <c r="AI605" s="448"/>
      <c r="AJ605" s="448"/>
      <c r="AK605" s="508"/>
    </row>
    <row r="606" spans="1:37" s="90" customFormat="1" ht="47.25" customHeight="1" x14ac:dyDescent="0.25">
      <c r="A606" s="448">
        <v>516</v>
      </c>
      <c r="B606" s="446" t="s">
        <v>4308</v>
      </c>
      <c r="C606" s="458" t="s">
        <v>3958</v>
      </c>
      <c r="D606" s="448"/>
      <c r="E606" s="448">
        <v>5</v>
      </c>
      <c r="F606" s="448">
        <v>1</v>
      </c>
      <c r="G606" s="448"/>
      <c r="H606" s="448"/>
      <c r="I606" s="448"/>
      <c r="J606" s="448">
        <v>1</v>
      </c>
      <c r="K606" s="448"/>
      <c r="L606" s="448">
        <v>1</v>
      </c>
      <c r="M606" s="448">
        <v>2</v>
      </c>
      <c r="N606" s="448">
        <v>1</v>
      </c>
      <c r="O606" s="448"/>
      <c r="P606" s="448">
        <v>1</v>
      </c>
      <c r="Q606" s="448"/>
      <c r="R606" s="448"/>
      <c r="S606" s="448">
        <v>1</v>
      </c>
      <c r="T606" s="448"/>
      <c r="U606" s="448"/>
      <c r="V606" s="448"/>
      <c r="W606" s="448"/>
      <c r="X606" s="448"/>
      <c r="Y606" s="448"/>
      <c r="Z606" s="448">
        <v>1</v>
      </c>
      <c r="AA606" s="448"/>
      <c r="AB606" s="448"/>
      <c r="AC606" s="448">
        <v>5</v>
      </c>
      <c r="AD606" s="448">
        <v>5</v>
      </c>
      <c r="AE606" s="448">
        <v>1</v>
      </c>
      <c r="AF606" s="448"/>
      <c r="AG606" s="448"/>
      <c r="AH606" s="448"/>
      <c r="AI606" s="448"/>
      <c r="AJ606" s="448"/>
      <c r="AK606" s="508"/>
    </row>
    <row r="607" spans="1:37" s="92" customFormat="1" ht="22.5" x14ac:dyDescent="0.25">
      <c r="A607" s="918"/>
      <c r="B607" s="918"/>
      <c r="C607" s="457" t="s">
        <v>97</v>
      </c>
      <c r="D607" s="456"/>
      <c r="E607" s="456">
        <f>SUM(E592:E606)</f>
        <v>71</v>
      </c>
      <c r="F607" s="456">
        <f t="shared" ref="F607:AK607" si="56">SUM(F592:F606)</f>
        <v>14</v>
      </c>
      <c r="G607" s="456">
        <f t="shared" si="56"/>
        <v>0</v>
      </c>
      <c r="H607" s="456">
        <f t="shared" si="56"/>
        <v>0</v>
      </c>
      <c r="I607" s="456">
        <f t="shared" si="56"/>
        <v>0</v>
      </c>
      <c r="J607" s="456">
        <f t="shared" si="56"/>
        <v>13</v>
      </c>
      <c r="K607" s="456">
        <f t="shared" si="56"/>
        <v>0</v>
      </c>
      <c r="L607" s="456">
        <f t="shared" si="56"/>
        <v>13</v>
      </c>
      <c r="M607" s="456">
        <f t="shared" si="56"/>
        <v>26</v>
      </c>
      <c r="N607" s="456">
        <f t="shared" si="56"/>
        <v>13</v>
      </c>
      <c r="O607" s="456">
        <f t="shared" si="56"/>
        <v>0</v>
      </c>
      <c r="P607" s="456">
        <f t="shared" si="56"/>
        <v>13</v>
      </c>
      <c r="Q607" s="456">
        <f t="shared" si="56"/>
        <v>0</v>
      </c>
      <c r="R607" s="456">
        <f t="shared" si="56"/>
        <v>0</v>
      </c>
      <c r="S607" s="456">
        <f t="shared" si="56"/>
        <v>13</v>
      </c>
      <c r="T607" s="456">
        <f t="shared" si="56"/>
        <v>0</v>
      </c>
      <c r="U607" s="456">
        <f t="shared" si="56"/>
        <v>0</v>
      </c>
      <c r="V607" s="456">
        <f t="shared" si="56"/>
        <v>0</v>
      </c>
      <c r="W607" s="456">
        <f t="shared" si="56"/>
        <v>0</v>
      </c>
      <c r="X607" s="456">
        <f t="shared" si="56"/>
        <v>0</v>
      </c>
      <c r="Y607" s="456">
        <f t="shared" si="56"/>
        <v>0</v>
      </c>
      <c r="Z607" s="456">
        <f t="shared" si="56"/>
        <v>13</v>
      </c>
      <c r="AA607" s="456">
        <f t="shared" si="56"/>
        <v>0</v>
      </c>
      <c r="AB607" s="456">
        <f t="shared" si="56"/>
        <v>0</v>
      </c>
      <c r="AC607" s="456">
        <f t="shared" si="56"/>
        <v>65</v>
      </c>
      <c r="AD607" s="456">
        <f t="shared" si="56"/>
        <v>65</v>
      </c>
      <c r="AE607" s="456">
        <f t="shared" si="56"/>
        <v>13</v>
      </c>
      <c r="AF607" s="456">
        <f t="shared" si="56"/>
        <v>0</v>
      </c>
      <c r="AG607" s="456">
        <f t="shared" si="56"/>
        <v>0</v>
      </c>
      <c r="AH607" s="456">
        <f t="shared" si="56"/>
        <v>0</v>
      </c>
      <c r="AI607" s="456">
        <f t="shared" si="56"/>
        <v>0</v>
      </c>
      <c r="AJ607" s="456">
        <f t="shared" si="56"/>
        <v>0</v>
      </c>
      <c r="AK607" s="507">
        <f t="shared" si="56"/>
        <v>0</v>
      </c>
    </row>
    <row r="608" spans="1:37" s="90" customFormat="1" ht="23.25" x14ac:dyDescent="0.25">
      <c r="A608" s="919"/>
      <c r="B608" s="919"/>
      <c r="C608" s="458" t="s">
        <v>3978</v>
      </c>
      <c r="D608" s="448">
        <v>0</v>
      </c>
      <c r="E608" s="448">
        <v>0</v>
      </c>
      <c r="F608" s="448">
        <v>0</v>
      </c>
      <c r="G608" s="448">
        <v>0</v>
      </c>
      <c r="H608" s="448">
        <v>0</v>
      </c>
      <c r="I608" s="448">
        <v>0</v>
      </c>
      <c r="J608" s="448">
        <v>0</v>
      </c>
      <c r="K608" s="448">
        <v>0</v>
      </c>
      <c r="L608" s="448">
        <v>0</v>
      </c>
      <c r="M608" s="448">
        <v>0</v>
      </c>
      <c r="N608" s="448">
        <v>0</v>
      </c>
      <c r="O608" s="448">
        <v>0</v>
      </c>
      <c r="P608" s="448">
        <v>0</v>
      </c>
      <c r="Q608" s="448">
        <v>0</v>
      </c>
      <c r="R608" s="448">
        <v>0</v>
      </c>
      <c r="S608" s="448">
        <v>0</v>
      </c>
      <c r="T608" s="448">
        <v>0</v>
      </c>
      <c r="U608" s="448">
        <v>0</v>
      </c>
      <c r="V608" s="448">
        <v>0</v>
      </c>
      <c r="W608" s="448">
        <v>0</v>
      </c>
      <c r="X608" s="448">
        <v>0</v>
      </c>
      <c r="Y608" s="448">
        <v>0</v>
      </c>
      <c r="Z608" s="448">
        <v>0</v>
      </c>
      <c r="AA608" s="448">
        <v>0</v>
      </c>
      <c r="AB608" s="448">
        <v>0</v>
      </c>
      <c r="AC608" s="448">
        <v>0</v>
      </c>
      <c r="AD608" s="448">
        <v>0</v>
      </c>
      <c r="AE608" s="448">
        <v>0</v>
      </c>
      <c r="AF608" s="448">
        <v>0</v>
      </c>
      <c r="AG608" s="448">
        <v>0</v>
      </c>
      <c r="AH608" s="448">
        <v>0</v>
      </c>
      <c r="AI608" s="448">
        <v>0</v>
      </c>
      <c r="AJ608" s="448">
        <v>0</v>
      </c>
      <c r="AK608" s="508">
        <v>0</v>
      </c>
    </row>
    <row r="609" spans="1:37" s="92" customFormat="1" ht="22.5" x14ac:dyDescent="0.25">
      <c r="A609" s="920"/>
      <c r="B609" s="920"/>
      <c r="C609" s="457" t="s">
        <v>542</v>
      </c>
      <c r="D609" s="456">
        <f>D608+D607</f>
        <v>0</v>
      </c>
      <c r="E609" s="456">
        <f t="shared" ref="E609:AK609" si="57">E608+E607</f>
        <v>71</v>
      </c>
      <c r="F609" s="456">
        <f t="shared" si="57"/>
        <v>14</v>
      </c>
      <c r="G609" s="456">
        <f t="shared" si="57"/>
        <v>0</v>
      </c>
      <c r="H609" s="456">
        <f t="shared" si="57"/>
        <v>0</v>
      </c>
      <c r="I609" s="456">
        <f t="shared" si="57"/>
        <v>0</v>
      </c>
      <c r="J609" s="456">
        <f t="shared" si="57"/>
        <v>13</v>
      </c>
      <c r="K609" s="456">
        <f t="shared" si="57"/>
        <v>0</v>
      </c>
      <c r="L609" s="456">
        <f t="shared" si="57"/>
        <v>13</v>
      </c>
      <c r="M609" s="456">
        <f t="shared" si="57"/>
        <v>26</v>
      </c>
      <c r="N609" s="456">
        <f t="shared" si="57"/>
        <v>13</v>
      </c>
      <c r="O609" s="456">
        <f t="shared" si="57"/>
        <v>0</v>
      </c>
      <c r="P609" s="456">
        <f t="shared" si="57"/>
        <v>13</v>
      </c>
      <c r="Q609" s="456">
        <f t="shared" si="57"/>
        <v>0</v>
      </c>
      <c r="R609" s="456">
        <f t="shared" si="57"/>
        <v>0</v>
      </c>
      <c r="S609" s="456">
        <f t="shared" si="57"/>
        <v>13</v>
      </c>
      <c r="T609" s="456">
        <f t="shared" si="57"/>
        <v>0</v>
      </c>
      <c r="U609" s="456">
        <f t="shared" si="57"/>
        <v>0</v>
      </c>
      <c r="V609" s="456">
        <f t="shared" si="57"/>
        <v>0</v>
      </c>
      <c r="W609" s="456">
        <f t="shared" si="57"/>
        <v>0</v>
      </c>
      <c r="X609" s="456">
        <f t="shared" si="57"/>
        <v>0</v>
      </c>
      <c r="Y609" s="456">
        <f t="shared" si="57"/>
        <v>0</v>
      </c>
      <c r="Z609" s="456">
        <f t="shared" si="57"/>
        <v>13</v>
      </c>
      <c r="AA609" s="456">
        <f t="shared" si="57"/>
        <v>0</v>
      </c>
      <c r="AB609" s="456">
        <f t="shared" si="57"/>
        <v>0</v>
      </c>
      <c r="AC609" s="456">
        <f t="shared" si="57"/>
        <v>65</v>
      </c>
      <c r="AD609" s="456">
        <f t="shared" si="57"/>
        <v>65</v>
      </c>
      <c r="AE609" s="456">
        <f t="shared" si="57"/>
        <v>13</v>
      </c>
      <c r="AF609" s="456">
        <f t="shared" si="57"/>
        <v>0</v>
      </c>
      <c r="AG609" s="456">
        <f t="shared" si="57"/>
        <v>0</v>
      </c>
      <c r="AH609" s="456">
        <f t="shared" si="57"/>
        <v>0</v>
      </c>
      <c r="AI609" s="456">
        <f t="shared" si="57"/>
        <v>0</v>
      </c>
      <c r="AJ609" s="456">
        <f t="shared" si="57"/>
        <v>0</v>
      </c>
      <c r="AK609" s="507">
        <f t="shared" si="57"/>
        <v>0</v>
      </c>
    </row>
    <row r="610" spans="1:37" s="90" customFormat="1" ht="117" customHeight="1" x14ac:dyDescent="0.25">
      <c r="A610" s="448">
        <v>517</v>
      </c>
      <c r="B610" s="446"/>
      <c r="C610" s="458"/>
      <c r="D610" s="448"/>
      <c r="E610" s="448"/>
      <c r="F610" s="448"/>
      <c r="G610" s="448"/>
      <c r="H610" s="448"/>
      <c r="I610" s="448"/>
      <c r="J610" s="448"/>
      <c r="K610" s="448"/>
      <c r="L610" s="448"/>
      <c r="M610" s="448"/>
      <c r="N610" s="448"/>
      <c r="O610" s="448"/>
      <c r="P610" s="448"/>
      <c r="Q610" s="448"/>
      <c r="R610" s="448"/>
      <c r="S610" s="448"/>
      <c r="T610" s="448"/>
      <c r="U610" s="448"/>
      <c r="V610" s="448"/>
      <c r="W610" s="448"/>
      <c r="X610" s="448"/>
      <c r="Y610" s="448"/>
      <c r="Z610" s="448"/>
      <c r="AA610" s="448"/>
      <c r="AB610" s="448"/>
      <c r="AC610" s="448"/>
      <c r="AD610" s="448"/>
      <c r="AE610" s="448"/>
      <c r="AF610" s="448"/>
      <c r="AG610" s="448"/>
      <c r="AH610" s="448"/>
      <c r="AI610" s="448"/>
      <c r="AJ610" s="448"/>
      <c r="AK610" s="508"/>
    </row>
    <row r="611" spans="1:37" s="90" customFormat="1" ht="49.5" customHeight="1" x14ac:dyDescent="0.25">
      <c r="A611" s="448">
        <v>518</v>
      </c>
      <c r="B611" s="446" t="s">
        <v>4568</v>
      </c>
      <c r="C611" s="458" t="s">
        <v>4311</v>
      </c>
      <c r="D611" s="448"/>
      <c r="E611" s="448">
        <v>5</v>
      </c>
      <c r="F611" s="448">
        <v>1</v>
      </c>
      <c r="G611" s="448"/>
      <c r="H611" s="448"/>
      <c r="I611" s="448"/>
      <c r="J611" s="448"/>
      <c r="K611" s="448"/>
      <c r="L611" s="448">
        <v>1</v>
      </c>
      <c r="M611" s="448">
        <v>2</v>
      </c>
      <c r="N611" s="448"/>
      <c r="O611" s="448"/>
      <c r="P611" s="448">
        <v>1</v>
      </c>
      <c r="Q611" s="448"/>
      <c r="R611" s="448"/>
      <c r="S611" s="448">
        <v>1</v>
      </c>
      <c r="T611" s="448"/>
      <c r="U611" s="448"/>
      <c r="V611" s="448"/>
      <c r="W611" s="448"/>
      <c r="X611" s="448"/>
      <c r="Y611" s="448"/>
      <c r="Z611" s="448">
        <v>1</v>
      </c>
      <c r="AA611" s="448"/>
      <c r="AB611" s="448"/>
      <c r="AC611" s="448">
        <v>5</v>
      </c>
      <c r="AD611" s="448">
        <v>5</v>
      </c>
      <c r="AE611" s="448">
        <v>1</v>
      </c>
      <c r="AF611" s="448"/>
      <c r="AG611" s="448"/>
      <c r="AH611" s="448"/>
      <c r="AI611" s="448"/>
      <c r="AJ611" s="448"/>
      <c r="AK611" s="508"/>
    </row>
    <row r="612" spans="1:37" s="90" customFormat="1" ht="69" customHeight="1" x14ac:dyDescent="0.25">
      <c r="A612" s="448">
        <v>519</v>
      </c>
      <c r="B612" s="446" t="s">
        <v>3656</v>
      </c>
      <c r="C612" s="458" t="s">
        <v>4312</v>
      </c>
      <c r="D612" s="448"/>
      <c r="E612" s="448">
        <v>6</v>
      </c>
      <c r="F612" s="448">
        <v>1</v>
      </c>
      <c r="G612" s="448"/>
      <c r="H612" s="448"/>
      <c r="I612" s="448">
        <v>1</v>
      </c>
      <c r="J612" s="448"/>
      <c r="K612" s="448"/>
      <c r="L612" s="448">
        <v>1</v>
      </c>
      <c r="M612" s="448">
        <v>2</v>
      </c>
      <c r="N612" s="448"/>
      <c r="O612" s="448"/>
      <c r="P612" s="448">
        <v>1</v>
      </c>
      <c r="Q612" s="448"/>
      <c r="R612" s="448"/>
      <c r="S612" s="448">
        <v>1</v>
      </c>
      <c r="T612" s="448"/>
      <c r="U612" s="448">
        <v>1</v>
      </c>
      <c r="V612" s="448"/>
      <c r="W612" s="448"/>
      <c r="X612" s="448"/>
      <c r="Y612" s="448"/>
      <c r="Z612" s="448">
        <v>1</v>
      </c>
      <c r="AA612" s="448"/>
      <c r="AB612" s="448"/>
      <c r="AC612" s="448">
        <v>5</v>
      </c>
      <c r="AD612" s="448">
        <v>6</v>
      </c>
      <c r="AE612" s="448">
        <v>6</v>
      </c>
      <c r="AF612" s="448"/>
      <c r="AG612" s="448"/>
      <c r="AH612" s="448"/>
      <c r="AI612" s="448"/>
      <c r="AJ612" s="448"/>
      <c r="AK612" s="508"/>
    </row>
    <row r="613" spans="1:37" s="90" customFormat="1" ht="45" customHeight="1" x14ac:dyDescent="0.25">
      <c r="A613" s="448">
        <v>520</v>
      </c>
      <c r="B613" s="446" t="s">
        <v>4309</v>
      </c>
      <c r="C613" s="458" t="s">
        <v>4313</v>
      </c>
      <c r="D613" s="448"/>
      <c r="E613" s="448">
        <v>5</v>
      </c>
      <c r="F613" s="448">
        <v>1</v>
      </c>
      <c r="G613" s="448"/>
      <c r="H613" s="448"/>
      <c r="I613" s="448"/>
      <c r="J613" s="448">
        <v>1</v>
      </c>
      <c r="K613" s="448"/>
      <c r="L613" s="448">
        <v>1</v>
      </c>
      <c r="M613" s="448">
        <v>2</v>
      </c>
      <c r="N613" s="448">
        <v>1</v>
      </c>
      <c r="O613" s="448"/>
      <c r="P613" s="448">
        <v>5</v>
      </c>
      <c r="Q613" s="448"/>
      <c r="R613" s="448"/>
      <c r="S613" s="448">
        <v>1</v>
      </c>
      <c r="T613" s="448"/>
      <c r="U613" s="448"/>
      <c r="V613" s="448"/>
      <c r="W613" s="448"/>
      <c r="X613" s="448"/>
      <c r="Y613" s="448"/>
      <c r="Z613" s="448">
        <v>2</v>
      </c>
      <c r="AA613" s="448"/>
      <c r="AB613" s="448">
        <v>1</v>
      </c>
      <c r="AC613" s="448">
        <v>10</v>
      </c>
      <c r="AD613" s="448">
        <v>30</v>
      </c>
      <c r="AE613" s="448">
        <v>20</v>
      </c>
      <c r="AF613" s="448"/>
      <c r="AG613" s="448">
        <v>2</v>
      </c>
      <c r="AH613" s="448"/>
      <c r="AI613" s="448"/>
      <c r="AJ613" s="448"/>
      <c r="AK613" s="508"/>
    </row>
    <row r="614" spans="1:37" s="90" customFormat="1" ht="69" customHeight="1" x14ac:dyDescent="0.25">
      <c r="A614" s="448">
        <v>521</v>
      </c>
      <c r="B614" s="446" t="s">
        <v>3657</v>
      </c>
      <c r="C614" s="458" t="s">
        <v>4314</v>
      </c>
      <c r="D614" s="448"/>
      <c r="E614" s="448">
        <v>6</v>
      </c>
      <c r="F614" s="448">
        <v>1</v>
      </c>
      <c r="G614" s="448"/>
      <c r="H614" s="448"/>
      <c r="I614" s="448"/>
      <c r="J614" s="448"/>
      <c r="K614" s="448"/>
      <c r="L614" s="448">
        <v>1</v>
      </c>
      <c r="M614" s="448">
        <v>2</v>
      </c>
      <c r="N614" s="448"/>
      <c r="O614" s="448"/>
      <c r="P614" s="448">
        <v>1</v>
      </c>
      <c r="Q614" s="448"/>
      <c r="R614" s="448"/>
      <c r="S614" s="448">
        <v>2</v>
      </c>
      <c r="T614" s="448"/>
      <c r="U614" s="448"/>
      <c r="V614" s="448"/>
      <c r="W614" s="448"/>
      <c r="X614" s="448">
        <v>1</v>
      </c>
      <c r="Y614" s="448"/>
      <c r="Z614" s="448">
        <v>1</v>
      </c>
      <c r="AA614" s="448"/>
      <c r="AB614" s="448">
        <v>1</v>
      </c>
      <c r="AC614" s="448">
        <v>6</v>
      </c>
      <c r="AD614" s="448">
        <v>10</v>
      </c>
      <c r="AE614" s="448">
        <v>5</v>
      </c>
      <c r="AF614" s="448"/>
      <c r="AG614" s="448">
        <v>2</v>
      </c>
      <c r="AH614" s="448"/>
      <c r="AI614" s="448"/>
      <c r="AJ614" s="448"/>
      <c r="AK614" s="508"/>
    </row>
    <row r="615" spans="1:37" s="90" customFormat="1" ht="214.5" customHeight="1" x14ac:dyDescent="0.25">
      <c r="A615" s="448">
        <v>522</v>
      </c>
      <c r="B615" s="446" t="s">
        <v>4310</v>
      </c>
      <c r="C615" s="458" t="s">
        <v>4315</v>
      </c>
      <c r="D615" s="448"/>
      <c r="E615" s="448">
        <v>10</v>
      </c>
      <c r="F615" s="448">
        <v>2</v>
      </c>
      <c r="G615" s="448"/>
      <c r="H615" s="448"/>
      <c r="I615" s="448">
        <v>1</v>
      </c>
      <c r="J615" s="448">
        <v>1</v>
      </c>
      <c r="K615" s="448"/>
      <c r="L615" s="448">
        <v>2</v>
      </c>
      <c r="M615" s="448">
        <v>2</v>
      </c>
      <c r="N615" s="448">
        <v>2</v>
      </c>
      <c r="O615" s="448"/>
      <c r="P615" s="448">
        <v>2</v>
      </c>
      <c r="Q615" s="448"/>
      <c r="R615" s="448"/>
      <c r="S615" s="448">
        <v>2</v>
      </c>
      <c r="T615" s="448"/>
      <c r="U615" s="448"/>
      <c r="V615" s="448"/>
      <c r="W615" s="448"/>
      <c r="X615" s="448"/>
      <c r="Y615" s="448">
        <v>1</v>
      </c>
      <c r="Z615" s="448">
        <v>1</v>
      </c>
      <c r="AA615" s="448"/>
      <c r="AB615" s="448">
        <v>1</v>
      </c>
      <c r="AC615" s="448">
        <v>7</v>
      </c>
      <c r="AD615" s="448">
        <v>10</v>
      </c>
      <c r="AE615" s="448">
        <v>3</v>
      </c>
      <c r="AF615" s="448">
        <v>1</v>
      </c>
      <c r="AG615" s="448">
        <v>1</v>
      </c>
      <c r="AH615" s="448"/>
      <c r="AI615" s="448"/>
      <c r="AJ615" s="448"/>
      <c r="AK615" s="508"/>
    </row>
    <row r="616" spans="1:37" s="90" customFormat="1" ht="264.75" customHeight="1" x14ac:dyDescent="0.25">
      <c r="A616" s="448">
        <v>523</v>
      </c>
      <c r="B616" s="446" t="s">
        <v>4310</v>
      </c>
      <c r="C616" s="458" t="s">
        <v>4569</v>
      </c>
      <c r="D616" s="448"/>
      <c r="E616" s="448">
        <v>20</v>
      </c>
      <c r="F616" s="448">
        <v>2</v>
      </c>
      <c r="G616" s="448"/>
      <c r="H616" s="448"/>
      <c r="I616" s="448">
        <v>1</v>
      </c>
      <c r="J616" s="448">
        <v>1</v>
      </c>
      <c r="K616" s="448"/>
      <c r="L616" s="448">
        <v>2</v>
      </c>
      <c r="M616" s="448">
        <v>4</v>
      </c>
      <c r="N616" s="448">
        <v>3</v>
      </c>
      <c r="O616" s="448"/>
      <c r="P616" s="448">
        <v>3</v>
      </c>
      <c r="Q616" s="448"/>
      <c r="R616" s="448"/>
      <c r="S616" s="448">
        <v>2</v>
      </c>
      <c r="T616" s="448"/>
      <c r="U616" s="448"/>
      <c r="V616" s="448"/>
      <c r="W616" s="448"/>
      <c r="X616" s="448"/>
      <c r="Y616" s="448">
        <v>1</v>
      </c>
      <c r="Z616" s="448">
        <v>1</v>
      </c>
      <c r="AA616" s="448"/>
      <c r="AB616" s="448">
        <v>1</v>
      </c>
      <c r="AC616" s="448">
        <v>10</v>
      </c>
      <c r="AD616" s="448">
        <v>20</v>
      </c>
      <c r="AE616" s="448">
        <v>5</v>
      </c>
      <c r="AF616" s="448">
        <v>2</v>
      </c>
      <c r="AG616" s="448"/>
      <c r="AH616" s="448"/>
      <c r="AI616" s="448"/>
      <c r="AJ616" s="448"/>
      <c r="AK616" s="508"/>
    </row>
    <row r="617" spans="1:37" s="90" customFormat="1" ht="358.5" customHeight="1" x14ac:dyDescent="0.25">
      <c r="A617" s="448">
        <v>524</v>
      </c>
      <c r="B617" s="446" t="s">
        <v>2759</v>
      </c>
      <c r="C617" s="458" t="s">
        <v>4570</v>
      </c>
      <c r="D617" s="448"/>
      <c r="E617" s="448">
        <v>30</v>
      </c>
      <c r="F617" s="448">
        <v>5</v>
      </c>
      <c r="G617" s="448"/>
      <c r="H617" s="448"/>
      <c r="I617" s="448">
        <v>1</v>
      </c>
      <c r="J617" s="448">
        <v>1</v>
      </c>
      <c r="K617" s="448"/>
      <c r="L617" s="448">
        <v>3</v>
      </c>
      <c r="M617" s="448">
        <v>10</v>
      </c>
      <c r="N617" s="448">
        <v>7</v>
      </c>
      <c r="O617" s="448"/>
      <c r="P617" s="448">
        <v>7</v>
      </c>
      <c r="Q617" s="448"/>
      <c r="R617" s="448"/>
      <c r="S617" s="448">
        <v>6</v>
      </c>
      <c r="T617" s="448"/>
      <c r="U617" s="448"/>
      <c r="V617" s="448"/>
      <c r="W617" s="448"/>
      <c r="X617" s="448">
        <v>2</v>
      </c>
      <c r="Y617" s="448">
        <v>1</v>
      </c>
      <c r="Z617" s="448">
        <v>5</v>
      </c>
      <c r="AA617" s="448"/>
      <c r="AB617" s="448">
        <v>2</v>
      </c>
      <c r="AC617" s="448">
        <v>27</v>
      </c>
      <c r="AD617" s="448">
        <v>30</v>
      </c>
      <c r="AE617" s="448">
        <v>9</v>
      </c>
      <c r="AF617" s="448"/>
      <c r="AG617" s="448">
        <v>10</v>
      </c>
      <c r="AH617" s="448"/>
      <c r="AI617" s="448"/>
      <c r="AJ617" s="448"/>
      <c r="AK617" s="508"/>
    </row>
    <row r="618" spans="1:37" s="90" customFormat="1" ht="58.5" customHeight="1" x14ac:dyDescent="0.25">
      <c r="A618" s="448">
        <v>525</v>
      </c>
      <c r="B618" s="446" t="s">
        <v>3658</v>
      </c>
      <c r="C618" s="458" t="s">
        <v>2756</v>
      </c>
      <c r="D618" s="448"/>
      <c r="E618" s="448">
        <v>5</v>
      </c>
      <c r="F618" s="448">
        <v>1</v>
      </c>
      <c r="G618" s="448"/>
      <c r="H618" s="448"/>
      <c r="I618" s="448"/>
      <c r="J618" s="448">
        <v>1</v>
      </c>
      <c r="K618" s="448"/>
      <c r="L618" s="448">
        <v>1</v>
      </c>
      <c r="M618" s="448">
        <v>2</v>
      </c>
      <c r="N618" s="448">
        <v>1</v>
      </c>
      <c r="O618" s="448"/>
      <c r="P618" s="448">
        <v>1</v>
      </c>
      <c r="Q618" s="448"/>
      <c r="R618" s="448"/>
      <c r="S618" s="448">
        <v>1</v>
      </c>
      <c r="T618" s="448"/>
      <c r="U618" s="448"/>
      <c r="V618" s="448"/>
      <c r="W618" s="448"/>
      <c r="X618" s="448">
        <v>1</v>
      </c>
      <c r="Y618" s="448"/>
      <c r="Z618" s="448">
        <v>1</v>
      </c>
      <c r="AA618" s="448"/>
      <c r="AB618" s="448">
        <v>1</v>
      </c>
      <c r="AC618" s="448">
        <v>5</v>
      </c>
      <c r="AD618" s="448">
        <v>5</v>
      </c>
      <c r="AE618" s="448">
        <v>1</v>
      </c>
      <c r="AF618" s="448"/>
      <c r="AG618" s="448">
        <v>1</v>
      </c>
      <c r="AH618" s="448"/>
      <c r="AI618" s="448"/>
      <c r="AJ618" s="448"/>
      <c r="AK618" s="508"/>
    </row>
    <row r="619" spans="1:37" s="90" customFormat="1" ht="69" customHeight="1" x14ac:dyDescent="0.25">
      <c r="A619" s="448">
        <v>526</v>
      </c>
      <c r="B619" s="446" t="s">
        <v>3469</v>
      </c>
      <c r="C619" s="458" t="s">
        <v>3471</v>
      </c>
      <c r="D619" s="448"/>
      <c r="E619" s="448">
        <v>8</v>
      </c>
      <c r="F619" s="448">
        <v>2</v>
      </c>
      <c r="G619" s="448">
        <v>2</v>
      </c>
      <c r="H619" s="448"/>
      <c r="I619" s="448">
        <v>2</v>
      </c>
      <c r="J619" s="448">
        <v>2</v>
      </c>
      <c r="K619" s="448"/>
      <c r="L619" s="448">
        <v>2</v>
      </c>
      <c r="M619" s="448">
        <v>4</v>
      </c>
      <c r="N619" s="448">
        <v>2</v>
      </c>
      <c r="O619" s="448"/>
      <c r="P619" s="448">
        <v>2</v>
      </c>
      <c r="Q619" s="448"/>
      <c r="R619" s="448"/>
      <c r="S619" s="448"/>
      <c r="T619" s="448"/>
      <c r="U619" s="448">
        <v>1</v>
      </c>
      <c r="V619" s="448"/>
      <c r="W619" s="448"/>
      <c r="X619" s="448"/>
      <c r="Y619" s="448"/>
      <c r="Z619" s="448">
        <v>2</v>
      </c>
      <c r="AA619" s="448"/>
      <c r="AB619" s="448">
        <v>2</v>
      </c>
      <c r="AC619" s="448">
        <v>10</v>
      </c>
      <c r="AD619" s="448">
        <v>10</v>
      </c>
      <c r="AE619" s="448">
        <v>2</v>
      </c>
      <c r="AF619" s="448"/>
      <c r="AG619" s="448">
        <v>2</v>
      </c>
      <c r="AH619" s="448"/>
      <c r="AI619" s="448"/>
      <c r="AJ619" s="448"/>
      <c r="AK619" s="508"/>
    </row>
    <row r="620" spans="1:37" s="90" customFormat="1" ht="96" customHeight="1" x14ac:dyDescent="0.25">
      <c r="A620" s="448">
        <v>527</v>
      </c>
      <c r="B620" s="446" t="s">
        <v>3659</v>
      </c>
      <c r="C620" s="458" t="s">
        <v>4571</v>
      </c>
      <c r="D620" s="448"/>
      <c r="E620" s="448">
        <v>5</v>
      </c>
      <c r="F620" s="448">
        <v>1</v>
      </c>
      <c r="G620" s="448"/>
      <c r="H620" s="448"/>
      <c r="I620" s="448">
        <v>2</v>
      </c>
      <c r="J620" s="448"/>
      <c r="K620" s="448"/>
      <c r="L620" s="448">
        <v>2</v>
      </c>
      <c r="M620" s="448">
        <v>2</v>
      </c>
      <c r="N620" s="448">
        <v>2</v>
      </c>
      <c r="O620" s="448"/>
      <c r="P620" s="448">
        <v>2</v>
      </c>
      <c r="Q620" s="448"/>
      <c r="R620" s="448"/>
      <c r="S620" s="448">
        <v>2</v>
      </c>
      <c r="T620" s="448"/>
      <c r="U620" s="448"/>
      <c r="V620" s="448"/>
      <c r="W620" s="448">
        <v>1</v>
      </c>
      <c r="X620" s="448"/>
      <c r="Y620" s="448"/>
      <c r="Z620" s="448">
        <v>1</v>
      </c>
      <c r="AA620" s="448"/>
      <c r="AB620" s="448">
        <v>1</v>
      </c>
      <c r="AC620" s="448">
        <v>7</v>
      </c>
      <c r="AD620" s="448">
        <v>10</v>
      </c>
      <c r="AE620" s="448">
        <v>3</v>
      </c>
      <c r="AF620" s="448"/>
      <c r="AG620" s="448">
        <v>2</v>
      </c>
      <c r="AH620" s="448"/>
      <c r="AI620" s="448"/>
      <c r="AJ620" s="448"/>
      <c r="AK620" s="508"/>
    </row>
    <row r="621" spans="1:37" s="90" customFormat="1" ht="69.75" x14ac:dyDescent="0.25">
      <c r="A621" s="448">
        <v>528</v>
      </c>
      <c r="B621" s="446" t="s">
        <v>2760</v>
      </c>
      <c r="C621" s="458" t="s">
        <v>4316</v>
      </c>
      <c r="D621" s="448"/>
      <c r="E621" s="448">
        <v>7</v>
      </c>
      <c r="F621" s="448">
        <v>1</v>
      </c>
      <c r="G621" s="448"/>
      <c r="H621" s="448"/>
      <c r="I621" s="448"/>
      <c r="J621" s="448"/>
      <c r="K621" s="448"/>
      <c r="L621" s="448">
        <v>1</v>
      </c>
      <c r="M621" s="448">
        <v>1</v>
      </c>
      <c r="N621" s="448">
        <v>1</v>
      </c>
      <c r="O621" s="448"/>
      <c r="P621" s="448">
        <v>2</v>
      </c>
      <c r="Q621" s="448"/>
      <c r="R621" s="448"/>
      <c r="S621" s="448">
        <v>1</v>
      </c>
      <c r="T621" s="448">
        <v>1</v>
      </c>
      <c r="U621" s="448"/>
      <c r="V621" s="448"/>
      <c r="W621" s="448"/>
      <c r="X621" s="448"/>
      <c r="Y621" s="448"/>
      <c r="Z621" s="448">
        <v>1</v>
      </c>
      <c r="AA621" s="448"/>
      <c r="AB621" s="448">
        <v>2</v>
      </c>
      <c r="AC621" s="448">
        <v>10</v>
      </c>
      <c r="AD621" s="448">
        <v>10</v>
      </c>
      <c r="AE621" s="448">
        <v>10</v>
      </c>
      <c r="AF621" s="448"/>
      <c r="AG621" s="448"/>
      <c r="AH621" s="448"/>
      <c r="AI621" s="448"/>
      <c r="AJ621" s="448"/>
      <c r="AK621" s="508"/>
    </row>
    <row r="622" spans="1:37" s="90" customFormat="1" ht="69.75" x14ac:dyDescent="0.25">
      <c r="A622" s="448">
        <v>529</v>
      </c>
      <c r="B622" s="516" t="s">
        <v>2761</v>
      </c>
      <c r="C622" s="458" t="s">
        <v>4317</v>
      </c>
      <c r="D622" s="448"/>
      <c r="E622" s="448">
        <v>7</v>
      </c>
      <c r="F622" s="448">
        <v>1</v>
      </c>
      <c r="G622" s="448"/>
      <c r="H622" s="448"/>
      <c r="I622" s="448"/>
      <c r="J622" s="448"/>
      <c r="K622" s="448"/>
      <c r="L622" s="448">
        <v>1</v>
      </c>
      <c r="M622" s="448">
        <v>2</v>
      </c>
      <c r="N622" s="448">
        <v>1</v>
      </c>
      <c r="O622" s="448"/>
      <c r="P622" s="448">
        <v>2</v>
      </c>
      <c r="Q622" s="448"/>
      <c r="R622" s="448"/>
      <c r="S622" s="448">
        <v>2</v>
      </c>
      <c r="T622" s="448"/>
      <c r="U622" s="448"/>
      <c r="V622" s="448"/>
      <c r="W622" s="448"/>
      <c r="X622" s="448"/>
      <c r="Y622" s="448"/>
      <c r="Z622" s="448">
        <v>1</v>
      </c>
      <c r="AA622" s="448"/>
      <c r="AB622" s="448"/>
      <c r="AC622" s="448">
        <v>10</v>
      </c>
      <c r="AD622" s="448">
        <v>10</v>
      </c>
      <c r="AE622" s="448">
        <v>10</v>
      </c>
      <c r="AF622" s="448"/>
      <c r="AG622" s="448"/>
      <c r="AH622" s="448"/>
      <c r="AI622" s="448"/>
      <c r="AJ622" s="448"/>
      <c r="AK622" s="508"/>
    </row>
    <row r="623" spans="1:37" s="90" customFormat="1" ht="73.5" customHeight="1" x14ac:dyDescent="0.25">
      <c r="A623" s="448">
        <v>530</v>
      </c>
      <c r="B623" s="446" t="s">
        <v>3660</v>
      </c>
      <c r="C623" s="458" t="s">
        <v>4318</v>
      </c>
      <c r="D623" s="448"/>
      <c r="E623" s="448">
        <v>5</v>
      </c>
      <c r="F623" s="448">
        <v>1</v>
      </c>
      <c r="G623" s="448"/>
      <c r="H623" s="448"/>
      <c r="I623" s="448"/>
      <c r="J623" s="448">
        <v>1</v>
      </c>
      <c r="K623" s="448"/>
      <c r="L623" s="448">
        <v>1</v>
      </c>
      <c r="M623" s="448">
        <v>2</v>
      </c>
      <c r="N623" s="448">
        <v>1</v>
      </c>
      <c r="O623" s="448"/>
      <c r="P623" s="448">
        <v>1</v>
      </c>
      <c r="Q623" s="448"/>
      <c r="R623" s="448"/>
      <c r="S623" s="448">
        <v>1</v>
      </c>
      <c r="T623" s="448"/>
      <c r="U623" s="448"/>
      <c r="V623" s="448"/>
      <c r="W623" s="448"/>
      <c r="X623" s="448"/>
      <c r="Y623" s="448">
        <v>1</v>
      </c>
      <c r="Z623" s="448"/>
      <c r="AA623" s="448"/>
      <c r="AB623" s="448">
        <v>1</v>
      </c>
      <c r="AC623" s="448">
        <v>5</v>
      </c>
      <c r="AD623" s="448">
        <v>10</v>
      </c>
      <c r="AE623" s="448">
        <v>5</v>
      </c>
      <c r="AF623" s="448">
        <v>2</v>
      </c>
      <c r="AG623" s="448"/>
      <c r="AH623" s="448"/>
      <c r="AI623" s="448"/>
      <c r="AJ623" s="448"/>
      <c r="AK623" s="508"/>
    </row>
    <row r="624" spans="1:37" s="92" customFormat="1" ht="22.5" x14ac:dyDescent="0.25">
      <c r="A624" s="918"/>
      <c r="B624" s="918"/>
      <c r="C624" s="457" t="s">
        <v>97</v>
      </c>
      <c r="D624" s="456"/>
      <c r="E624" s="456">
        <f t="shared" ref="E624:AK624" si="58">SUM(E610:E623)</f>
        <v>119</v>
      </c>
      <c r="F624" s="456">
        <f t="shared" si="58"/>
        <v>20</v>
      </c>
      <c r="G624" s="456">
        <f t="shared" si="58"/>
        <v>2</v>
      </c>
      <c r="H624" s="456">
        <f t="shared" si="58"/>
        <v>0</v>
      </c>
      <c r="I624" s="456">
        <f t="shared" si="58"/>
        <v>8</v>
      </c>
      <c r="J624" s="456">
        <f t="shared" si="58"/>
        <v>8</v>
      </c>
      <c r="K624" s="456">
        <f t="shared" si="58"/>
        <v>0</v>
      </c>
      <c r="L624" s="456">
        <f t="shared" si="58"/>
        <v>19</v>
      </c>
      <c r="M624" s="456">
        <f t="shared" si="58"/>
        <v>37</v>
      </c>
      <c r="N624" s="456">
        <f t="shared" si="58"/>
        <v>21</v>
      </c>
      <c r="O624" s="456">
        <f t="shared" si="58"/>
        <v>0</v>
      </c>
      <c r="P624" s="456">
        <f t="shared" si="58"/>
        <v>30</v>
      </c>
      <c r="Q624" s="456">
        <f t="shared" si="58"/>
        <v>0</v>
      </c>
      <c r="R624" s="456">
        <f t="shared" si="58"/>
        <v>0</v>
      </c>
      <c r="S624" s="456">
        <f t="shared" si="58"/>
        <v>22</v>
      </c>
      <c r="T624" s="456">
        <f t="shared" si="58"/>
        <v>1</v>
      </c>
      <c r="U624" s="456">
        <f t="shared" si="58"/>
        <v>2</v>
      </c>
      <c r="V624" s="456">
        <f t="shared" si="58"/>
        <v>0</v>
      </c>
      <c r="W624" s="456">
        <f t="shared" si="58"/>
        <v>1</v>
      </c>
      <c r="X624" s="456">
        <f t="shared" si="58"/>
        <v>4</v>
      </c>
      <c r="Y624" s="456">
        <f t="shared" si="58"/>
        <v>4</v>
      </c>
      <c r="Z624" s="456">
        <f t="shared" si="58"/>
        <v>18</v>
      </c>
      <c r="AA624" s="456">
        <f t="shared" si="58"/>
        <v>0</v>
      </c>
      <c r="AB624" s="456">
        <f t="shared" si="58"/>
        <v>13</v>
      </c>
      <c r="AC624" s="456">
        <f t="shared" si="58"/>
        <v>117</v>
      </c>
      <c r="AD624" s="456">
        <f t="shared" si="58"/>
        <v>166</v>
      </c>
      <c r="AE624" s="456">
        <f t="shared" si="58"/>
        <v>80</v>
      </c>
      <c r="AF624" s="456">
        <f t="shared" si="58"/>
        <v>5</v>
      </c>
      <c r="AG624" s="456">
        <f t="shared" si="58"/>
        <v>20</v>
      </c>
      <c r="AH624" s="456">
        <f t="shared" si="58"/>
        <v>0</v>
      </c>
      <c r="AI624" s="456">
        <f t="shared" si="58"/>
        <v>0</v>
      </c>
      <c r="AJ624" s="456">
        <f t="shared" si="58"/>
        <v>0</v>
      </c>
      <c r="AK624" s="507">
        <f t="shared" si="58"/>
        <v>0</v>
      </c>
    </row>
    <row r="625" spans="1:37" s="239" customFormat="1" ht="23.25" x14ac:dyDescent="0.25">
      <c r="A625" s="919"/>
      <c r="B625" s="919"/>
      <c r="C625" s="458" t="s">
        <v>3978</v>
      </c>
      <c r="D625" s="448">
        <v>2</v>
      </c>
      <c r="E625" s="448">
        <v>7</v>
      </c>
      <c r="F625" s="448">
        <v>0</v>
      </c>
      <c r="G625" s="448">
        <v>3</v>
      </c>
      <c r="H625" s="448">
        <v>0</v>
      </c>
      <c r="I625" s="448">
        <v>0</v>
      </c>
      <c r="J625" s="448">
        <v>0</v>
      </c>
      <c r="K625" s="448">
        <v>0</v>
      </c>
      <c r="L625" s="448">
        <v>3</v>
      </c>
      <c r="M625" s="448">
        <v>0</v>
      </c>
      <c r="N625" s="448">
        <v>0</v>
      </c>
      <c r="O625" s="448">
        <v>0</v>
      </c>
      <c r="P625" s="448">
        <v>0</v>
      </c>
      <c r="Q625" s="448">
        <v>0</v>
      </c>
      <c r="R625" s="448">
        <v>0</v>
      </c>
      <c r="S625" s="448">
        <v>0</v>
      </c>
      <c r="T625" s="448">
        <v>0</v>
      </c>
      <c r="U625" s="448">
        <v>0</v>
      </c>
      <c r="V625" s="448">
        <v>0</v>
      </c>
      <c r="W625" s="448">
        <v>0</v>
      </c>
      <c r="X625" s="448">
        <v>0</v>
      </c>
      <c r="Y625" s="448">
        <v>0</v>
      </c>
      <c r="Z625" s="448">
        <v>0</v>
      </c>
      <c r="AA625" s="448">
        <v>0</v>
      </c>
      <c r="AB625" s="448">
        <v>0</v>
      </c>
      <c r="AC625" s="448">
        <v>0</v>
      </c>
      <c r="AD625" s="448">
        <v>4</v>
      </c>
      <c r="AE625" s="448">
        <v>4</v>
      </c>
      <c r="AF625" s="448">
        <v>0</v>
      </c>
      <c r="AG625" s="448">
        <v>0</v>
      </c>
      <c r="AH625" s="448">
        <v>0</v>
      </c>
      <c r="AI625" s="448">
        <v>0</v>
      </c>
      <c r="AJ625" s="448">
        <v>0</v>
      </c>
      <c r="AK625" s="508">
        <v>0</v>
      </c>
    </row>
    <row r="626" spans="1:37" s="92" customFormat="1" ht="22.5" x14ac:dyDescent="0.25">
      <c r="A626" s="920"/>
      <c r="B626" s="920"/>
      <c r="C626" s="457" t="s">
        <v>542</v>
      </c>
      <c r="D626" s="456">
        <f>D625+D624</f>
        <v>2</v>
      </c>
      <c r="E626" s="456">
        <f t="shared" ref="E626:AK626" si="59">E625+E624</f>
        <v>126</v>
      </c>
      <c r="F626" s="456">
        <f t="shared" si="59"/>
        <v>20</v>
      </c>
      <c r="G626" s="456">
        <f t="shared" si="59"/>
        <v>5</v>
      </c>
      <c r="H626" s="456">
        <f t="shared" si="59"/>
        <v>0</v>
      </c>
      <c r="I626" s="456">
        <f t="shared" si="59"/>
        <v>8</v>
      </c>
      <c r="J626" s="456">
        <f t="shared" si="59"/>
        <v>8</v>
      </c>
      <c r="K626" s="456">
        <f t="shared" si="59"/>
        <v>0</v>
      </c>
      <c r="L626" s="456">
        <f t="shared" si="59"/>
        <v>22</v>
      </c>
      <c r="M626" s="456">
        <f t="shared" si="59"/>
        <v>37</v>
      </c>
      <c r="N626" s="456">
        <f t="shared" si="59"/>
        <v>21</v>
      </c>
      <c r="O626" s="456">
        <f t="shared" si="59"/>
        <v>0</v>
      </c>
      <c r="P626" s="456">
        <f t="shared" si="59"/>
        <v>30</v>
      </c>
      <c r="Q626" s="456">
        <f t="shared" si="59"/>
        <v>0</v>
      </c>
      <c r="R626" s="456">
        <f t="shared" si="59"/>
        <v>0</v>
      </c>
      <c r="S626" s="456">
        <f t="shared" si="59"/>
        <v>22</v>
      </c>
      <c r="T626" s="456">
        <f t="shared" si="59"/>
        <v>1</v>
      </c>
      <c r="U626" s="456">
        <f t="shared" si="59"/>
        <v>2</v>
      </c>
      <c r="V626" s="456">
        <f t="shared" si="59"/>
        <v>0</v>
      </c>
      <c r="W626" s="456">
        <f t="shared" si="59"/>
        <v>1</v>
      </c>
      <c r="X626" s="456">
        <f t="shared" si="59"/>
        <v>4</v>
      </c>
      <c r="Y626" s="456">
        <f t="shared" si="59"/>
        <v>4</v>
      </c>
      <c r="Z626" s="456">
        <f t="shared" si="59"/>
        <v>18</v>
      </c>
      <c r="AA626" s="456">
        <f t="shared" si="59"/>
        <v>0</v>
      </c>
      <c r="AB626" s="456">
        <f t="shared" si="59"/>
        <v>13</v>
      </c>
      <c r="AC626" s="456">
        <f t="shared" si="59"/>
        <v>117</v>
      </c>
      <c r="AD626" s="456">
        <f t="shared" si="59"/>
        <v>170</v>
      </c>
      <c r="AE626" s="456">
        <f t="shared" si="59"/>
        <v>84</v>
      </c>
      <c r="AF626" s="456">
        <f t="shared" si="59"/>
        <v>5</v>
      </c>
      <c r="AG626" s="456">
        <f t="shared" si="59"/>
        <v>20</v>
      </c>
      <c r="AH626" s="456">
        <f t="shared" si="59"/>
        <v>0</v>
      </c>
      <c r="AI626" s="456">
        <f t="shared" si="59"/>
        <v>0</v>
      </c>
      <c r="AJ626" s="456">
        <f t="shared" si="59"/>
        <v>0</v>
      </c>
      <c r="AK626" s="507">
        <f t="shared" si="59"/>
        <v>0</v>
      </c>
    </row>
    <row r="627" spans="1:37" s="239" customFormat="1" ht="23.25" x14ac:dyDescent="0.25">
      <c r="A627" s="448">
        <v>531</v>
      </c>
      <c r="B627" s="446"/>
      <c r="C627" s="458"/>
      <c r="D627" s="448"/>
      <c r="E627" s="448"/>
      <c r="F627" s="448"/>
      <c r="G627" s="448"/>
      <c r="H627" s="448"/>
      <c r="I627" s="448"/>
      <c r="J627" s="448"/>
      <c r="K627" s="448"/>
      <c r="L627" s="448"/>
      <c r="M627" s="448"/>
      <c r="N627" s="448"/>
      <c r="O627" s="448"/>
      <c r="P627" s="448"/>
      <c r="Q627" s="448"/>
      <c r="R627" s="448"/>
      <c r="S627" s="448"/>
      <c r="T627" s="448"/>
      <c r="U627" s="448"/>
      <c r="V627" s="448"/>
      <c r="W627" s="448"/>
      <c r="X627" s="448"/>
      <c r="Y627" s="448"/>
      <c r="Z627" s="448"/>
      <c r="AA627" s="448"/>
      <c r="AB627" s="448"/>
      <c r="AC627" s="448"/>
      <c r="AD627" s="448"/>
      <c r="AE627" s="448"/>
      <c r="AF627" s="448"/>
      <c r="AG627" s="448"/>
      <c r="AH627" s="448"/>
      <c r="AI627" s="448"/>
      <c r="AJ627" s="448"/>
      <c r="AK627" s="508"/>
    </row>
    <row r="628" spans="1:37" s="90" customFormat="1" ht="95.25" customHeight="1" x14ac:dyDescent="0.25">
      <c r="A628" s="448">
        <v>532</v>
      </c>
      <c r="B628" s="446" t="s">
        <v>530</v>
      </c>
      <c r="C628" s="458" t="s">
        <v>4319</v>
      </c>
      <c r="D628" s="448"/>
      <c r="E628" s="448">
        <v>5</v>
      </c>
      <c r="F628" s="448">
        <v>1</v>
      </c>
      <c r="G628" s="448"/>
      <c r="H628" s="448"/>
      <c r="I628" s="448">
        <v>1</v>
      </c>
      <c r="J628" s="448">
        <v>1</v>
      </c>
      <c r="K628" s="448"/>
      <c r="L628" s="448">
        <v>1</v>
      </c>
      <c r="M628" s="448">
        <v>2</v>
      </c>
      <c r="N628" s="448">
        <v>1</v>
      </c>
      <c r="O628" s="448"/>
      <c r="P628" s="448">
        <v>1</v>
      </c>
      <c r="Q628" s="448"/>
      <c r="R628" s="448"/>
      <c r="S628" s="448">
        <v>1</v>
      </c>
      <c r="T628" s="448"/>
      <c r="U628" s="448"/>
      <c r="V628" s="448"/>
      <c r="W628" s="448"/>
      <c r="X628" s="448"/>
      <c r="Y628" s="448"/>
      <c r="Z628" s="448">
        <v>1</v>
      </c>
      <c r="AA628" s="448"/>
      <c r="AB628" s="448"/>
      <c r="AC628" s="448">
        <v>5</v>
      </c>
      <c r="AD628" s="448">
        <v>5</v>
      </c>
      <c r="AE628" s="448">
        <v>1</v>
      </c>
      <c r="AF628" s="448"/>
      <c r="AG628" s="448"/>
      <c r="AH628" s="448"/>
      <c r="AI628" s="448"/>
      <c r="AJ628" s="448"/>
      <c r="AK628" s="508"/>
    </row>
    <row r="629" spans="1:37" s="90" customFormat="1" ht="95.25" customHeight="1" x14ac:dyDescent="0.25">
      <c r="A629" s="448">
        <v>533</v>
      </c>
      <c r="B629" s="446" t="s">
        <v>531</v>
      </c>
      <c r="C629" s="458" t="s">
        <v>4320</v>
      </c>
      <c r="D629" s="448"/>
      <c r="E629" s="448">
        <v>5</v>
      </c>
      <c r="F629" s="448">
        <v>1</v>
      </c>
      <c r="G629" s="448"/>
      <c r="H629" s="448"/>
      <c r="I629" s="448">
        <v>1</v>
      </c>
      <c r="J629" s="448">
        <v>1</v>
      </c>
      <c r="K629" s="448"/>
      <c r="L629" s="448">
        <v>1</v>
      </c>
      <c r="M629" s="448">
        <v>2</v>
      </c>
      <c r="N629" s="448">
        <v>1</v>
      </c>
      <c r="O629" s="448"/>
      <c r="P629" s="448">
        <v>1</v>
      </c>
      <c r="Q629" s="448"/>
      <c r="R629" s="448"/>
      <c r="S629" s="448">
        <v>1</v>
      </c>
      <c r="T629" s="448"/>
      <c r="U629" s="448"/>
      <c r="V629" s="448"/>
      <c r="W629" s="448"/>
      <c r="X629" s="448"/>
      <c r="Y629" s="448"/>
      <c r="Z629" s="448">
        <v>1</v>
      </c>
      <c r="AA629" s="448"/>
      <c r="AB629" s="448"/>
      <c r="AC629" s="448">
        <v>5</v>
      </c>
      <c r="AD629" s="448">
        <v>5</v>
      </c>
      <c r="AE629" s="448">
        <v>1</v>
      </c>
      <c r="AF629" s="448"/>
      <c r="AG629" s="448"/>
      <c r="AH629" s="448"/>
      <c r="AI629" s="448"/>
      <c r="AJ629" s="448"/>
      <c r="AK629" s="508"/>
    </row>
    <row r="630" spans="1:37" s="90" customFormat="1" ht="93" x14ac:dyDescent="0.25">
      <c r="A630" s="448">
        <v>534</v>
      </c>
      <c r="B630" s="446" t="s">
        <v>532</v>
      </c>
      <c r="C630" s="458" t="s">
        <v>4572</v>
      </c>
      <c r="D630" s="448"/>
      <c r="E630" s="448">
        <v>5</v>
      </c>
      <c r="F630" s="448">
        <v>1</v>
      </c>
      <c r="G630" s="448"/>
      <c r="H630" s="448"/>
      <c r="I630" s="448">
        <v>1</v>
      </c>
      <c r="J630" s="448">
        <v>1</v>
      </c>
      <c r="K630" s="448"/>
      <c r="L630" s="448">
        <v>1</v>
      </c>
      <c r="M630" s="448">
        <v>2</v>
      </c>
      <c r="N630" s="448">
        <v>1</v>
      </c>
      <c r="O630" s="448"/>
      <c r="P630" s="448">
        <v>1</v>
      </c>
      <c r="Q630" s="448"/>
      <c r="R630" s="448"/>
      <c r="S630" s="448">
        <v>1</v>
      </c>
      <c r="T630" s="448"/>
      <c r="U630" s="448"/>
      <c r="V630" s="448"/>
      <c r="W630" s="448"/>
      <c r="X630" s="448"/>
      <c r="Y630" s="448"/>
      <c r="Z630" s="448">
        <v>1</v>
      </c>
      <c r="AA630" s="448"/>
      <c r="AB630" s="448"/>
      <c r="AC630" s="448">
        <v>5</v>
      </c>
      <c r="AD630" s="448">
        <v>5</v>
      </c>
      <c r="AE630" s="448">
        <v>1</v>
      </c>
      <c r="AF630" s="448"/>
      <c r="AG630" s="448"/>
      <c r="AH630" s="448"/>
      <c r="AI630" s="448"/>
      <c r="AJ630" s="448"/>
      <c r="AK630" s="508"/>
    </row>
    <row r="631" spans="1:37" s="90" customFormat="1" ht="92.25" customHeight="1" x14ac:dyDescent="0.25">
      <c r="A631" s="448">
        <v>535</v>
      </c>
      <c r="B631" s="446" t="s">
        <v>533</v>
      </c>
      <c r="C631" s="458" t="s">
        <v>4573</v>
      </c>
      <c r="D631" s="448"/>
      <c r="E631" s="448">
        <v>5</v>
      </c>
      <c r="F631" s="448">
        <v>1</v>
      </c>
      <c r="G631" s="448"/>
      <c r="H631" s="448"/>
      <c r="I631" s="448"/>
      <c r="J631" s="448">
        <v>1</v>
      </c>
      <c r="K631" s="448"/>
      <c r="L631" s="448">
        <v>1</v>
      </c>
      <c r="M631" s="448">
        <v>2</v>
      </c>
      <c r="N631" s="448">
        <v>1</v>
      </c>
      <c r="O631" s="448"/>
      <c r="P631" s="448">
        <v>1</v>
      </c>
      <c r="Q631" s="448"/>
      <c r="R631" s="448"/>
      <c r="S631" s="448">
        <v>1</v>
      </c>
      <c r="T631" s="448"/>
      <c r="U631" s="448"/>
      <c r="V631" s="448"/>
      <c r="W631" s="448"/>
      <c r="X631" s="448"/>
      <c r="Y631" s="448"/>
      <c r="Z631" s="448">
        <v>1</v>
      </c>
      <c r="AA631" s="448"/>
      <c r="AB631" s="448"/>
      <c r="AC631" s="448">
        <v>5</v>
      </c>
      <c r="AD631" s="448">
        <v>5</v>
      </c>
      <c r="AE631" s="448">
        <v>1</v>
      </c>
      <c r="AF631" s="448"/>
      <c r="AG631" s="448"/>
      <c r="AH631" s="448"/>
      <c r="AI631" s="448"/>
      <c r="AJ631" s="448"/>
      <c r="AK631" s="508"/>
    </row>
    <row r="632" spans="1:37" s="90" customFormat="1" ht="69.75" x14ac:dyDescent="0.25">
      <c r="A632" s="448">
        <v>536</v>
      </c>
      <c r="B632" s="446" t="s">
        <v>2073</v>
      </c>
      <c r="C632" s="458" t="s">
        <v>4715</v>
      </c>
      <c r="D632" s="448"/>
      <c r="E632" s="448">
        <v>5</v>
      </c>
      <c r="F632" s="448">
        <v>1</v>
      </c>
      <c r="G632" s="448"/>
      <c r="H632" s="448"/>
      <c r="I632" s="448"/>
      <c r="J632" s="448">
        <v>1</v>
      </c>
      <c r="K632" s="448"/>
      <c r="L632" s="448">
        <v>1</v>
      </c>
      <c r="M632" s="448">
        <v>2</v>
      </c>
      <c r="N632" s="448">
        <v>1</v>
      </c>
      <c r="O632" s="448"/>
      <c r="P632" s="448">
        <v>1</v>
      </c>
      <c r="Q632" s="448"/>
      <c r="R632" s="448"/>
      <c r="S632" s="448">
        <v>1</v>
      </c>
      <c r="T632" s="448"/>
      <c r="U632" s="448"/>
      <c r="V632" s="448"/>
      <c r="W632" s="448"/>
      <c r="X632" s="448"/>
      <c r="Y632" s="448"/>
      <c r="Z632" s="448">
        <v>1</v>
      </c>
      <c r="AA632" s="448"/>
      <c r="AB632" s="448"/>
      <c r="AC632" s="448">
        <v>5</v>
      </c>
      <c r="AD632" s="448">
        <v>5</v>
      </c>
      <c r="AE632" s="448">
        <v>1</v>
      </c>
      <c r="AF632" s="448"/>
      <c r="AG632" s="448"/>
      <c r="AH632" s="448"/>
      <c r="AI632" s="448"/>
      <c r="AJ632" s="448"/>
      <c r="AK632" s="508"/>
    </row>
    <row r="633" spans="1:37" s="90" customFormat="1" ht="46.5" x14ac:dyDescent="0.25">
      <c r="A633" s="448">
        <v>537</v>
      </c>
      <c r="B633" s="446" t="s">
        <v>2395</v>
      </c>
      <c r="C633" s="458" t="s">
        <v>4321</v>
      </c>
      <c r="D633" s="448"/>
      <c r="E633" s="448">
        <v>5</v>
      </c>
      <c r="F633" s="448">
        <v>1</v>
      </c>
      <c r="G633" s="448"/>
      <c r="H633" s="448"/>
      <c r="I633" s="448"/>
      <c r="J633" s="448">
        <v>1</v>
      </c>
      <c r="K633" s="448"/>
      <c r="L633" s="448">
        <v>1</v>
      </c>
      <c r="M633" s="448">
        <v>2</v>
      </c>
      <c r="N633" s="448">
        <v>1</v>
      </c>
      <c r="O633" s="448"/>
      <c r="P633" s="448">
        <v>1</v>
      </c>
      <c r="Q633" s="448"/>
      <c r="R633" s="448"/>
      <c r="S633" s="448">
        <v>1</v>
      </c>
      <c r="T633" s="448"/>
      <c r="U633" s="448"/>
      <c r="V633" s="448"/>
      <c r="W633" s="448"/>
      <c r="X633" s="448"/>
      <c r="Y633" s="448"/>
      <c r="Z633" s="448">
        <v>1</v>
      </c>
      <c r="AA633" s="448"/>
      <c r="AB633" s="448"/>
      <c r="AC633" s="448">
        <v>5</v>
      </c>
      <c r="AD633" s="448">
        <v>5</v>
      </c>
      <c r="AE633" s="448">
        <v>1</v>
      </c>
      <c r="AF633" s="448"/>
      <c r="AG633" s="448"/>
      <c r="AH633" s="448"/>
      <c r="AI633" s="448"/>
      <c r="AJ633" s="448"/>
      <c r="AK633" s="508"/>
    </row>
    <row r="634" spans="1:37" s="90" customFormat="1" ht="46.5" x14ac:dyDescent="0.25">
      <c r="A634" s="448">
        <v>538</v>
      </c>
      <c r="B634" s="446" t="s">
        <v>2396</v>
      </c>
      <c r="C634" s="458" t="s">
        <v>4322</v>
      </c>
      <c r="D634" s="448"/>
      <c r="E634" s="448">
        <v>5</v>
      </c>
      <c r="F634" s="448">
        <v>1</v>
      </c>
      <c r="G634" s="448"/>
      <c r="H634" s="448"/>
      <c r="I634" s="448"/>
      <c r="J634" s="448">
        <v>1</v>
      </c>
      <c r="K634" s="448"/>
      <c r="L634" s="448">
        <v>1</v>
      </c>
      <c r="M634" s="448">
        <v>2</v>
      </c>
      <c r="N634" s="448">
        <v>1</v>
      </c>
      <c r="O634" s="448"/>
      <c r="P634" s="448">
        <v>1</v>
      </c>
      <c r="Q634" s="448"/>
      <c r="R634" s="448"/>
      <c r="S634" s="448">
        <v>1</v>
      </c>
      <c r="T634" s="448"/>
      <c r="U634" s="448"/>
      <c r="V634" s="448"/>
      <c r="W634" s="448"/>
      <c r="X634" s="448"/>
      <c r="Y634" s="448"/>
      <c r="Z634" s="448">
        <v>1</v>
      </c>
      <c r="AA634" s="448"/>
      <c r="AB634" s="448"/>
      <c r="AC634" s="448">
        <v>5</v>
      </c>
      <c r="AD634" s="448">
        <v>5</v>
      </c>
      <c r="AE634" s="448">
        <v>1</v>
      </c>
      <c r="AF634" s="448"/>
      <c r="AG634" s="448"/>
      <c r="AH634" s="448"/>
      <c r="AI634" s="448"/>
      <c r="AJ634" s="448"/>
      <c r="AK634" s="508"/>
    </row>
    <row r="635" spans="1:37" s="90" customFormat="1" ht="66.75" customHeight="1" x14ac:dyDescent="0.25">
      <c r="A635" s="448">
        <v>539</v>
      </c>
      <c r="B635" s="446" t="s">
        <v>4327</v>
      </c>
      <c r="C635" s="458" t="s">
        <v>4323</v>
      </c>
      <c r="D635" s="448"/>
      <c r="E635" s="448">
        <v>5</v>
      </c>
      <c r="F635" s="448">
        <v>1</v>
      </c>
      <c r="G635" s="448"/>
      <c r="H635" s="448"/>
      <c r="I635" s="448"/>
      <c r="J635" s="448">
        <v>1</v>
      </c>
      <c r="K635" s="448"/>
      <c r="L635" s="448">
        <v>1</v>
      </c>
      <c r="M635" s="448">
        <v>2</v>
      </c>
      <c r="N635" s="448">
        <v>1</v>
      </c>
      <c r="O635" s="448"/>
      <c r="P635" s="448">
        <v>1</v>
      </c>
      <c r="Q635" s="448"/>
      <c r="R635" s="448"/>
      <c r="S635" s="448">
        <v>1</v>
      </c>
      <c r="T635" s="448"/>
      <c r="U635" s="448"/>
      <c r="V635" s="448"/>
      <c r="W635" s="448"/>
      <c r="X635" s="448"/>
      <c r="Y635" s="448"/>
      <c r="Z635" s="448">
        <v>1</v>
      </c>
      <c r="AA635" s="448"/>
      <c r="AB635" s="448"/>
      <c r="AC635" s="448">
        <v>5</v>
      </c>
      <c r="AD635" s="448">
        <v>5</v>
      </c>
      <c r="AE635" s="448">
        <v>1</v>
      </c>
      <c r="AF635" s="448"/>
      <c r="AG635" s="448"/>
      <c r="AH635" s="448"/>
      <c r="AI635" s="448"/>
      <c r="AJ635" s="448"/>
      <c r="AK635" s="508"/>
    </row>
    <row r="636" spans="1:37" s="90" customFormat="1" ht="46.5" x14ac:dyDescent="0.25">
      <c r="A636" s="448">
        <v>540</v>
      </c>
      <c r="B636" s="446" t="s">
        <v>2397</v>
      </c>
      <c r="C636" s="458" t="s">
        <v>4324</v>
      </c>
      <c r="D636" s="448"/>
      <c r="E636" s="448">
        <v>5</v>
      </c>
      <c r="F636" s="448">
        <v>1</v>
      </c>
      <c r="G636" s="448"/>
      <c r="H636" s="448"/>
      <c r="I636" s="448"/>
      <c r="J636" s="448">
        <v>1</v>
      </c>
      <c r="K636" s="448"/>
      <c r="L636" s="448">
        <v>1</v>
      </c>
      <c r="M636" s="448">
        <v>2</v>
      </c>
      <c r="N636" s="448">
        <v>1</v>
      </c>
      <c r="O636" s="448"/>
      <c r="P636" s="448">
        <v>1</v>
      </c>
      <c r="Q636" s="448"/>
      <c r="R636" s="448"/>
      <c r="S636" s="448">
        <v>1</v>
      </c>
      <c r="T636" s="448"/>
      <c r="U636" s="448"/>
      <c r="V636" s="448"/>
      <c r="W636" s="448"/>
      <c r="X636" s="448"/>
      <c r="Y636" s="448"/>
      <c r="Z636" s="448">
        <v>1</v>
      </c>
      <c r="AA636" s="448"/>
      <c r="AB636" s="448"/>
      <c r="AC636" s="448">
        <v>5</v>
      </c>
      <c r="AD636" s="448">
        <v>5</v>
      </c>
      <c r="AE636" s="448">
        <v>1</v>
      </c>
      <c r="AF636" s="448"/>
      <c r="AG636" s="448"/>
      <c r="AH636" s="448"/>
      <c r="AI636" s="448"/>
      <c r="AJ636" s="448"/>
      <c r="AK636" s="508"/>
    </row>
    <row r="637" spans="1:37" s="90" customFormat="1" ht="46.5" x14ac:dyDescent="0.25">
      <c r="A637" s="448">
        <v>541</v>
      </c>
      <c r="B637" s="446" t="s">
        <v>2398</v>
      </c>
      <c r="C637" s="458" t="s">
        <v>4325</v>
      </c>
      <c r="D637" s="448"/>
      <c r="E637" s="448">
        <v>10</v>
      </c>
      <c r="F637" s="448">
        <v>2</v>
      </c>
      <c r="G637" s="448"/>
      <c r="H637" s="448"/>
      <c r="I637" s="448">
        <v>1</v>
      </c>
      <c r="J637" s="448">
        <v>2</v>
      </c>
      <c r="K637" s="448"/>
      <c r="L637" s="448">
        <v>2</v>
      </c>
      <c r="M637" s="448">
        <v>2</v>
      </c>
      <c r="N637" s="448">
        <v>2</v>
      </c>
      <c r="O637" s="448"/>
      <c r="P637" s="448">
        <v>2</v>
      </c>
      <c r="Q637" s="448"/>
      <c r="R637" s="448"/>
      <c r="S637" s="448">
        <v>2</v>
      </c>
      <c r="T637" s="448"/>
      <c r="U637" s="448"/>
      <c r="V637" s="448"/>
      <c r="W637" s="448"/>
      <c r="X637" s="448">
        <v>1</v>
      </c>
      <c r="Y637" s="448"/>
      <c r="Z637" s="448">
        <v>1</v>
      </c>
      <c r="AA637" s="448"/>
      <c r="AB637" s="448"/>
      <c r="AC637" s="448">
        <v>7</v>
      </c>
      <c r="AD637" s="448">
        <v>10</v>
      </c>
      <c r="AE637" s="448">
        <v>3</v>
      </c>
      <c r="AF637" s="448">
        <v>2</v>
      </c>
      <c r="AG637" s="448"/>
      <c r="AH637" s="448"/>
      <c r="AI637" s="448"/>
      <c r="AJ637" s="448"/>
      <c r="AK637" s="508"/>
    </row>
    <row r="638" spans="1:37" s="90" customFormat="1" ht="191.25" customHeight="1" x14ac:dyDescent="0.25">
      <c r="A638" s="448">
        <v>542</v>
      </c>
      <c r="B638" s="446" t="s">
        <v>2399</v>
      </c>
      <c r="C638" s="458" t="s">
        <v>4326</v>
      </c>
      <c r="D638" s="448"/>
      <c r="E638" s="448">
        <v>10</v>
      </c>
      <c r="F638" s="448">
        <v>2</v>
      </c>
      <c r="G638" s="448"/>
      <c r="H638" s="448"/>
      <c r="I638" s="448">
        <v>1</v>
      </c>
      <c r="J638" s="448">
        <v>2</v>
      </c>
      <c r="K638" s="448"/>
      <c r="L638" s="448">
        <v>2</v>
      </c>
      <c r="M638" s="448">
        <v>3</v>
      </c>
      <c r="N638" s="448">
        <v>3</v>
      </c>
      <c r="O638" s="448"/>
      <c r="P638" s="448">
        <v>3</v>
      </c>
      <c r="Q638" s="448"/>
      <c r="R638" s="448"/>
      <c r="S638" s="448">
        <v>2</v>
      </c>
      <c r="T638" s="448"/>
      <c r="U638" s="448"/>
      <c r="V638" s="448"/>
      <c r="W638" s="448"/>
      <c r="X638" s="448">
        <v>1</v>
      </c>
      <c r="Y638" s="448"/>
      <c r="Z638" s="448">
        <v>1</v>
      </c>
      <c r="AA638" s="448"/>
      <c r="AB638" s="448"/>
      <c r="AC638" s="448">
        <v>10</v>
      </c>
      <c r="AD638" s="448">
        <v>20</v>
      </c>
      <c r="AE638" s="448">
        <v>5</v>
      </c>
      <c r="AF638" s="448">
        <v>2</v>
      </c>
      <c r="AG638" s="448"/>
      <c r="AH638" s="448"/>
      <c r="AI638" s="448"/>
      <c r="AJ638" s="448"/>
      <c r="AK638" s="508"/>
    </row>
    <row r="639" spans="1:37" s="90" customFormat="1" ht="73.5" customHeight="1" x14ac:dyDescent="0.25">
      <c r="A639" s="448">
        <v>543</v>
      </c>
      <c r="B639" s="446" t="s">
        <v>534</v>
      </c>
      <c r="C639" s="458" t="s">
        <v>4328</v>
      </c>
      <c r="D639" s="448"/>
      <c r="E639" s="448">
        <v>5</v>
      </c>
      <c r="F639" s="448">
        <v>1</v>
      </c>
      <c r="G639" s="448"/>
      <c r="H639" s="448"/>
      <c r="I639" s="448">
        <v>1</v>
      </c>
      <c r="J639" s="448">
        <v>1</v>
      </c>
      <c r="K639" s="448"/>
      <c r="L639" s="448">
        <v>1</v>
      </c>
      <c r="M639" s="448">
        <v>2</v>
      </c>
      <c r="N639" s="448">
        <v>1</v>
      </c>
      <c r="O639" s="448"/>
      <c r="P639" s="448">
        <v>1</v>
      </c>
      <c r="Q639" s="448"/>
      <c r="R639" s="448"/>
      <c r="S639" s="448">
        <v>1</v>
      </c>
      <c r="T639" s="448"/>
      <c r="U639" s="448"/>
      <c r="V639" s="448"/>
      <c r="W639" s="448"/>
      <c r="X639" s="448"/>
      <c r="Y639" s="448"/>
      <c r="Z639" s="448">
        <v>1</v>
      </c>
      <c r="AA639" s="448"/>
      <c r="AB639" s="448"/>
      <c r="AC639" s="448">
        <v>5</v>
      </c>
      <c r="AD639" s="448">
        <v>5</v>
      </c>
      <c r="AE639" s="448">
        <v>1</v>
      </c>
      <c r="AF639" s="448"/>
      <c r="AG639" s="448"/>
      <c r="AH639" s="448"/>
      <c r="AI639" s="448"/>
      <c r="AJ639" s="448"/>
      <c r="AK639" s="508"/>
    </row>
    <row r="640" spans="1:37" s="90" customFormat="1" ht="170.25" customHeight="1" x14ac:dyDescent="0.25">
      <c r="A640" s="448">
        <v>544</v>
      </c>
      <c r="B640" s="446"/>
      <c r="C640" s="458"/>
      <c r="D640" s="448"/>
      <c r="E640" s="448"/>
      <c r="F640" s="448"/>
      <c r="G640" s="448"/>
      <c r="H640" s="448"/>
      <c r="I640" s="448"/>
      <c r="J640" s="448"/>
      <c r="K640" s="448"/>
      <c r="L640" s="448"/>
      <c r="M640" s="448"/>
      <c r="N640" s="448"/>
      <c r="O640" s="448"/>
      <c r="P640" s="448"/>
      <c r="Q640" s="448"/>
      <c r="R640" s="448"/>
      <c r="S640" s="448"/>
      <c r="T640" s="448"/>
      <c r="U640" s="448"/>
      <c r="V640" s="448"/>
      <c r="W640" s="448"/>
      <c r="X640" s="448"/>
      <c r="Y640" s="448"/>
      <c r="Z640" s="448"/>
      <c r="AA640" s="448"/>
      <c r="AB640" s="448"/>
      <c r="AC640" s="448"/>
      <c r="AD640" s="448"/>
      <c r="AE640" s="448"/>
      <c r="AF640" s="448"/>
      <c r="AG640" s="448"/>
      <c r="AH640" s="448"/>
      <c r="AI640" s="448"/>
      <c r="AJ640" s="448"/>
      <c r="AK640" s="508"/>
    </row>
    <row r="641" spans="1:37" s="90" customFormat="1" ht="93" x14ac:dyDescent="0.25">
      <c r="A641" s="448">
        <v>545</v>
      </c>
      <c r="B641" s="446" t="s">
        <v>535</v>
      </c>
      <c r="C641" s="458" t="s">
        <v>4329</v>
      </c>
      <c r="D641" s="448"/>
      <c r="E641" s="448">
        <v>5</v>
      </c>
      <c r="F641" s="448">
        <v>1</v>
      </c>
      <c r="G641" s="448"/>
      <c r="H641" s="448"/>
      <c r="I641" s="448"/>
      <c r="J641" s="448">
        <v>1</v>
      </c>
      <c r="K641" s="448"/>
      <c r="L641" s="448">
        <v>1</v>
      </c>
      <c r="M641" s="448">
        <v>2</v>
      </c>
      <c r="N641" s="448">
        <v>1</v>
      </c>
      <c r="O641" s="448"/>
      <c r="P641" s="448">
        <v>1</v>
      </c>
      <c r="Q641" s="448"/>
      <c r="R641" s="448"/>
      <c r="S641" s="448">
        <v>1</v>
      </c>
      <c r="T641" s="448"/>
      <c r="U641" s="448"/>
      <c r="V641" s="448"/>
      <c r="W641" s="448"/>
      <c r="X641" s="448"/>
      <c r="Y641" s="448"/>
      <c r="Z641" s="448">
        <v>1</v>
      </c>
      <c r="AA641" s="448"/>
      <c r="AB641" s="448"/>
      <c r="AC641" s="448">
        <v>5</v>
      </c>
      <c r="AD641" s="448">
        <v>5</v>
      </c>
      <c r="AE641" s="448">
        <v>1</v>
      </c>
      <c r="AF641" s="448"/>
      <c r="AG641" s="448"/>
      <c r="AH641" s="448"/>
      <c r="AI641" s="448"/>
      <c r="AJ641" s="448"/>
      <c r="AK641" s="508"/>
    </row>
    <row r="642" spans="1:37" s="90" customFormat="1" ht="46.5" x14ac:dyDescent="0.25">
      <c r="A642" s="448">
        <v>546</v>
      </c>
      <c r="B642" s="446" t="s">
        <v>536</v>
      </c>
      <c r="C642" s="458" t="s">
        <v>4330</v>
      </c>
      <c r="D642" s="448"/>
      <c r="E642" s="448">
        <v>10</v>
      </c>
      <c r="F642" s="448">
        <v>1</v>
      </c>
      <c r="G642" s="448"/>
      <c r="H642" s="448"/>
      <c r="I642" s="448"/>
      <c r="J642" s="448"/>
      <c r="K642" s="448"/>
      <c r="L642" s="448">
        <v>2</v>
      </c>
      <c r="M642" s="448">
        <v>3</v>
      </c>
      <c r="N642" s="448">
        <v>2</v>
      </c>
      <c r="O642" s="448"/>
      <c r="P642" s="448">
        <v>1</v>
      </c>
      <c r="Q642" s="448"/>
      <c r="R642" s="448"/>
      <c r="S642" s="448"/>
      <c r="T642" s="448"/>
      <c r="U642" s="448"/>
      <c r="V642" s="448"/>
      <c r="W642" s="448"/>
      <c r="X642" s="448"/>
      <c r="Y642" s="448"/>
      <c r="Z642" s="448">
        <v>1</v>
      </c>
      <c r="AA642" s="448"/>
      <c r="AB642" s="448"/>
      <c r="AC642" s="448">
        <v>5</v>
      </c>
      <c r="AD642" s="448"/>
      <c r="AE642" s="448">
        <v>3</v>
      </c>
      <c r="AF642" s="448">
        <v>2</v>
      </c>
      <c r="AG642" s="448"/>
      <c r="AH642" s="448"/>
      <c r="AI642" s="448"/>
      <c r="AJ642" s="448"/>
      <c r="AK642" s="508"/>
    </row>
    <row r="643" spans="1:37" s="92" customFormat="1" ht="22.5" x14ac:dyDescent="0.25">
      <c r="A643" s="918"/>
      <c r="B643" s="918"/>
      <c r="C643" s="457" t="s">
        <v>97</v>
      </c>
      <c r="D643" s="456"/>
      <c r="E643" s="456">
        <f>SUM(E627:E642)</f>
        <v>85</v>
      </c>
      <c r="F643" s="456">
        <f t="shared" ref="F643:AK643" si="60">SUM(F627:F642)</f>
        <v>16</v>
      </c>
      <c r="G643" s="456">
        <f t="shared" si="60"/>
        <v>0</v>
      </c>
      <c r="H643" s="456">
        <f t="shared" si="60"/>
        <v>0</v>
      </c>
      <c r="I643" s="456">
        <f t="shared" si="60"/>
        <v>6</v>
      </c>
      <c r="J643" s="456">
        <f t="shared" si="60"/>
        <v>15</v>
      </c>
      <c r="K643" s="456">
        <f t="shared" si="60"/>
        <v>0</v>
      </c>
      <c r="L643" s="456">
        <f t="shared" si="60"/>
        <v>17</v>
      </c>
      <c r="M643" s="456">
        <f t="shared" si="60"/>
        <v>30</v>
      </c>
      <c r="N643" s="456">
        <f t="shared" si="60"/>
        <v>18</v>
      </c>
      <c r="O643" s="456">
        <f t="shared" si="60"/>
        <v>0</v>
      </c>
      <c r="P643" s="456">
        <f t="shared" si="60"/>
        <v>17</v>
      </c>
      <c r="Q643" s="456">
        <f t="shared" si="60"/>
        <v>0</v>
      </c>
      <c r="R643" s="456">
        <f t="shared" si="60"/>
        <v>0</v>
      </c>
      <c r="S643" s="456">
        <f t="shared" si="60"/>
        <v>15</v>
      </c>
      <c r="T643" s="456">
        <f t="shared" si="60"/>
        <v>0</v>
      </c>
      <c r="U643" s="456">
        <f t="shared" si="60"/>
        <v>0</v>
      </c>
      <c r="V643" s="456">
        <f t="shared" si="60"/>
        <v>0</v>
      </c>
      <c r="W643" s="456">
        <f t="shared" si="60"/>
        <v>0</v>
      </c>
      <c r="X643" s="456">
        <f t="shared" si="60"/>
        <v>2</v>
      </c>
      <c r="Y643" s="456">
        <f t="shared" si="60"/>
        <v>0</v>
      </c>
      <c r="Z643" s="456">
        <f t="shared" si="60"/>
        <v>14</v>
      </c>
      <c r="AA643" s="456">
        <f t="shared" si="60"/>
        <v>0</v>
      </c>
      <c r="AB643" s="456">
        <f t="shared" si="60"/>
        <v>0</v>
      </c>
      <c r="AC643" s="456">
        <f t="shared" si="60"/>
        <v>77</v>
      </c>
      <c r="AD643" s="456">
        <f t="shared" si="60"/>
        <v>85</v>
      </c>
      <c r="AE643" s="456">
        <f t="shared" si="60"/>
        <v>22</v>
      </c>
      <c r="AF643" s="456">
        <f t="shared" si="60"/>
        <v>6</v>
      </c>
      <c r="AG643" s="456">
        <f t="shared" si="60"/>
        <v>0</v>
      </c>
      <c r="AH643" s="456">
        <f t="shared" si="60"/>
        <v>0</v>
      </c>
      <c r="AI643" s="456">
        <f t="shared" si="60"/>
        <v>0</v>
      </c>
      <c r="AJ643" s="456">
        <f t="shared" si="60"/>
        <v>0</v>
      </c>
      <c r="AK643" s="507">
        <f t="shared" si="60"/>
        <v>0</v>
      </c>
    </row>
    <row r="644" spans="1:37" s="90" customFormat="1" ht="23.25" x14ac:dyDescent="0.25">
      <c r="A644" s="919"/>
      <c r="B644" s="919"/>
      <c r="C644" s="458" t="s">
        <v>3978</v>
      </c>
      <c r="D644" s="448">
        <v>0</v>
      </c>
      <c r="E644" s="448">
        <v>0</v>
      </c>
      <c r="F644" s="448">
        <v>0</v>
      </c>
      <c r="G644" s="448">
        <v>0</v>
      </c>
      <c r="H644" s="448">
        <v>0</v>
      </c>
      <c r="I644" s="448">
        <v>0</v>
      </c>
      <c r="J644" s="448">
        <v>0</v>
      </c>
      <c r="K644" s="448">
        <v>0</v>
      </c>
      <c r="L644" s="448">
        <v>0</v>
      </c>
      <c r="M644" s="448">
        <v>0</v>
      </c>
      <c r="N644" s="448">
        <v>0</v>
      </c>
      <c r="O644" s="448">
        <v>0</v>
      </c>
      <c r="P644" s="448">
        <v>0</v>
      </c>
      <c r="Q644" s="448">
        <v>0</v>
      </c>
      <c r="R644" s="448">
        <v>0</v>
      </c>
      <c r="S644" s="448">
        <v>0</v>
      </c>
      <c r="T644" s="448">
        <v>0</v>
      </c>
      <c r="U644" s="448">
        <v>0</v>
      </c>
      <c r="V644" s="448">
        <v>0</v>
      </c>
      <c r="W644" s="448">
        <v>0</v>
      </c>
      <c r="X644" s="448">
        <v>0</v>
      </c>
      <c r="Y644" s="448">
        <v>0</v>
      </c>
      <c r="Z644" s="448">
        <v>0</v>
      </c>
      <c r="AA644" s="448">
        <v>0</v>
      </c>
      <c r="AB644" s="448">
        <v>0</v>
      </c>
      <c r="AC644" s="448">
        <v>0</v>
      </c>
      <c r="AD644" s="448">
        <v>0</v>
      </c>
      <c r="AE644" s="448">
        <v>0</v>
      </c>
      <c r="AF644" s="448">
        <v>0</v>
      </c>
      <c r="AG644" s="448">
        <v>0</v>
      </c>
      <c r="AH644" s="448">
        <v>0</v>
      </c>
      <c r="AI644" s="448">
        <v>0</v>
      </c>
      <c r="AJ644" s="448">
        <v>0</v>
      </c>
      <c r="AK644" s="508">
        <v>0</v>
      </c>
    </row>
    <row r="645" spans="1:37" s="92" customFormat="1" ht="22.5" x14ac:dyDescent="0.25">
      <c r="A645" s="920"/>
      <c r="B645" s="920"/>
      <c r="C645" s="457" t="s">
        <v>542</v>
      </c>
      <c r="D645" s="456">
        <f>D644+D643</f>
        <v>0</v>
      </c>
      <c r="E645" s="456">
        <f t="shared" ref="E645:AK645" si="61">E644+E643</f>
        <v>85</v>
      </c>
      <c r="F645" s="456">
        <f t="shared" si="61"/>
        <v>16</v>
      </c>
      <c r="G645" s="456">
        <f t="shared" si="61"/>
        <v>0</v>
      </c>
      <c r="H645" s="456">
        <f t="shared" si="61"/>
        <v>0</v>
      </c>
      <c r="I645" s="456">
        <f t="shared" si="61"/>
        <v>6</v>
      </c>
      <c r="J645" s="456">
        <f t="shared" si="61"/>
        <v>15</v>
      </c>
      <c r="K645" s="456">
        <f t="shared" si="61"/>
        <v>0</v>
      </c>
      <c r="L645" s="456">
        <f t="shared" si="61"/>
        <v>17</v>
      </c>
      <c r="M645" s="456">
        <f t="shared" si="61"/>
        <v>30</v>
      </c>
      <c r="N645" s="456">
        <f t="shared" si="61"/>
        <v>18</v>
      </c>
      <c r="O645" s="456">
        <f t="shared" si="61"/>
        <v>0</v>
      </c>
      <c r="P645" s="456">
        <f t="shared" si="61"/>
        <v>17</v>
      </c>
      <c r="Q645" s="456">
        <f t="shared" si="61"/>
        <v>0</v>
      </c>
      <c r="R645" s="456">
        <f t="shared" si="61"/>
        <v>0</v>
      </c>
      <c r="S645" s="456">
        <f t="shared" si="61"/>
        <v>15</v>
      </c>
      <c r="T645" s="456">
        <f t="shared" si="61"/>
        <v>0</v>
      </c>
      <c r="U645" s="456">
        <f t="shared" si="61"/>
        <v>0</v>
      </c>
      <c r="V645" s="456">
        <f t="shared" si="61"/>
        <v>0</v>
      </c>
      <c r="W645" s="456">
        <f t="shared" si="61"/>
        <v>0</v>
      </c>
      <c r="X645" s="456">
        <f t="shared" si="61"/>
        <v>2</v>
      </c>
      <c r="Y645" s="456">
        <f t="shared" si="61"/>
        <v>0</v>
      </c>
      <c r="Z645" s="456">
        <f t="shared" si="61"/>
        <v>14</v>
      </c>
      <c r="AA645" s="456">
        <f t="shared" si="61"/>
        <v>0</v>
      </c>
      <c r="AB645" s="456">
        <f t="shared" si="61"/>
        <v>0</v>
      </c>
      <c r="AC645" s="456">
        <f t="shared" si="61"/>
        <v>77</v>
      </c>
      <c r="AD645" s="456">
        <f t="shared" si="61"/>
        <v>85</v>
      </c>
      <c r="AE645" s="456">
        <f t="shared" si="61"/>
        <v>22</v>
      </c>
      <c r="AF645" s="456">
        <f t="shared" si="61"/>
        <v>6</v>
      </c>
      <c r="AG645" s="456">
        <f t="shared" si="61"/>
        <v>0</v>
      </c>
      <c r="AH645" s="456">
        <f t="shared" si="61"/>
        <v>0</v>
      </c>
      <c r="AI645" s="456">
        <f t="shared" si="61"/>
        <v>0</v>
      </c>
      <c r="AJ645" s="456">
        <f t="shared" si="61"/>
        <v>0</v>
      </c>
      <c r="AK645" s="507">
        <f t="shared" si="61"/>
        <v>0</v>
      </c>
    </row>
    <row r="646" spans="1:37" s="90" customFormat="1" ht="165.75" customHeight="1" x14ac:dyDescent="0.25">
      <c r="A646" s="448">
        <v>547</v>
      </c>
      <c r="B646" s="446" t="s">
        <v>4331</v>
      </c>
      <c r="C646" s="458" t="s">
        <v>4335</v>
      </c>
      <c r="D646" s="448"/>
      <c r="E646" s="448">
        <v>24</v>
      </c>
      <c r="F646" s="448">
        <v>3</v>
      </c>
      <c r="G646" s="448"/>
      <c r="H646" s="448"/>
      <c r="I646" s="448">
        <v>2</v>
      </c>
      <c r="J646" s="448">
        <v>2</v>
      </c>
      <c r="K646" s="448"/>
      <c r="L646" s="448">
        <v>3</v>
      </c>
      <c r="M646" s="448">
        <v>5</v>
      </c>
      <c r="N646" s="448">
        <v>3</v>
      </c>
      <c r="O646" s="448"/>
      <c r="P646" s="448">
        <v>16</v>
      </c>
      <c r="Q646" s="448"/>
      <c r="R646" s="448"/>
      <c r="S646" s="448">
        <v>2</v>
      </c>
      <c r="T646" s="448">
        <v>3</v>
      </c>
      <c r="U646" s="448"/>
      <c r="V646" s="448"/>
      <c r="W646" s="448"/>
      <c r="X646" s="448">
        <v>1</v>
      </c>
      <c r="Y646" s="448"/>
      <c r="Z646" s="448">
        <v>6</v>
      </c>
      <c r="AA646" s="448">
        <v>1</v>
      </c>
      <c r="AB646" s="448">
        <v>3</v>
      </c>
      <c r="AC646" s="448">
        <v>20</v>
      </c>
      <c r="AD646" s="448">
        <v>70</v>
      </c>
      <c r="AE646" s="448">
        <v>30</v>
      </c>
      <c r="AF646" s="448"/>
      <c r="AG646" s="448"/>
      <c r="AH646" s="448"/>
      <c r="AI646" s="448"/>
      <c r="AJ646" s="448"/>
      <c r="AK646" s="508"/>
    </row>
    <row r="647" spans="1:37" s="90" customFormat="1" ht="75" customHeight="1" x14ac:dyDescent="0.25">
      <c r="A647" s="448">
        <v>548</v>
      </c>
      <c r="B647" s="446" t="s">
        <v>3661</v>
      </c>
      <c r="C647" s="458" t="s">
        <v>4336</v>
      </c>
      <c r="D647" s="448"/>
      <c r="E647" s="448">
        <v>10</v>
      </c>
      <c r="F647" s="448">
        <v>1</v>
      </c>
      <c r="G647" s="448"/>
      <c r="H647" s="448"/>
      <c r="I647" s="448">
        <v>1</v>
      </c>
      <c r="J647" s="448">
        <v>1</v>
      </c>
      <c r="K647" s="448"/>
      <c r="L647" s="448">
        <v>1</v>
      </c>
      <c r="M647" s="448">
        <v>2</v>
      </c>
      <c r="N647" s="448">
        <v>1</v>
      </c>
      <c r="O647" s="448"/>
      <c r="P647" s="448">
        <v>1</v>
      </c>
      <c r="Q647" s="448"/>
      <c r="R647" s="448"/>
      <c r="S647" s="448">
        <v>3</v>
      </c>
      <c r="T647" s="448">
        <v>1</v>
      </c>
      <c r="U647" s="448"/>
      <c r="V647" s="448"/>
      <c r="W647" s="448"/>
      <c r="X647" s="448"/>
      <c r="Y647" s="448"/>
      <c r="Z647" s="448">
        <v>2</v>
      </c>
      <c r="AA647" s="448"/>
      <c r="AB647" s="448"/>
      <c r="AC647" s="448">
        <v>5</v>
      </c>
      <c r="AD647" s="448">
        <v>10</v>
      </c>
      <c r="AE647" s="448">
        <v>5</v>
      </c>
      <c r="AF647" s="448"/>
      <c r="AG647" s="448"/>
      <c r="AH647" s="448"/>
      <c r="AI647" s="448"/>
      <c r="AJ647" s="448"/>
      <c r="AK647" s="508"/>
    </row>
    <row r="648" spans="1:37" s="90" customFormat="1" ht="312" customHeight="1" x14ac:dyDescent="0.25">
      <c r="A648" s="448">
        <v>549</v>
      </c>
      <c r="B648" s="446" t="s">
        <v>3662</v>
      </c>
      <c r="C648" s="458" t="s">
        <v>4337</v>
      </c>
      <c r="D648" s="448"/>
      <c r="E648" s="448">
        <v>20</v>
      </c>
      <c r="F648" s="448">
        <v>2</v>
      </c>
      <c r="G648" s="448"/>
      <c r="H648" s="448"/>
      <c r="I648" s="448">
        <v>1</v>
      </c>
      <c r="J648" s="448">
        <v>1</v>
      </c>
      <c r="K648" s="448"/>
      <c r="L648" s="448">
        <v>1</v>
      </c>
      <c r="M648" s="448">
        <v>2</v>
      </c>
      <c r="N648" s="448"/>
      <c r="O648" s="448"/>
      <c r="P648" s="448"/>
      <c r="Q648" s="448"/>
      <c r="R648" s="448"/>
      <c r="S648" s="448">
        <v>2</v>
      </c>
      <c r="T648" s="448">
        <v>1</v>
      </c>
      <c r="U648" s="448"/>
      <c r="V648" s="448"/>
      <c r="W648" s="448"/>
      <c r="X648" s="448"/>
      <c r="Y648" s="448"/>
      <c r="Z648" s="448">
        <v>3</v>
      </c>
      <c r="AA648" s="448"/>
      <c r="AB648" s="448">
        <v>1</v>
      </c>
      <c r="AC648" s="448">
        <v>10</v>
      </c>
      <c r="AD648" s="448">
        <v>30</v>
      </c>
      <c r="AE648" s="448">
        <v>10</v>
      </c>
      <c r="AF648" s="448"/>
      <c r="AG648" s="448"/>
      <c r="AH648" s="448"/>
      <c r="AI648" s="448"/>
      <c r="AJ648" s="448"/>
      <c r="AK648" s="508"/>
    </row>
    <row r="649" spans="1:37" s="90" customFormat="1" ht="50.25" customHeight="1" x14ac:dyDescent="0.25">
      <c r="A649" s="448">
        <v>550</v>
      </c>
      <c r="B649" s="446" t="s">
        <v>3663</v>
      </c>
      <c r="C649" s="458" t="s">
        <v>4338</v>
      </c>
      <c r="D649" s="448"/>
      <c r="E649" s="448">
        <v>5</v>
      </c>
      <c r="F649" s="448">
        <v>1</v>
      </c>
      <c r="G649" s="448"/>
      <c r="H649" s="448"/>
      <c r="I649" s="448"/>
      <c r="J649" s="448">
        <v>1</v>
      </c>
      <c r="K649" s="448"/>
      <c r="L649" s="448">
        <v>1</v>
      </c>
      <c r="M649" s="448">
        <v>1</v>
      </c>
      <c r="N649" s="448"/>
      <c r="O649" s="448"/>
      <c r="P649" s="448"/>
      <c r="Q649" s="448"/>
      <c r="R649" s="448"/>
      <c r="S649" s="448"/>
      <c r="T649" s="448">
        <v>3</v>
      </c>
      <c r="U649" s="448"/>
      <c r="V649" s="448"/>
      <c r="W649" s="448"/>
      <c r="X649" s="448"/>
      <c r="Y649" s="448"/>
      <c r="Z649" s="448">
        <v>1</v>
      </c>
      <c r="AA649" s="448"/>
      <c r="AB649" s="448">
        <v>1</v>
      </c>
      <c r="AC649" s="448">
        <v>5</v>
      </c>
      <c r="AD649" s="448">
        <v>30</v>
      </c>
      <c r="AE649" s="448">
        <v>10</v>
      </c>
      <c r="AF649" s="448"/>
      <c r="AG649" s="448"/>
      <c r="AH649" s="448"/>
      <c r="AI649" s="448"/>
      <c r="AJ649" s="448"/>
      <c r="AK649" s="508"/>
    </row>
    <row r="650" spans="1:37" s="90" customFormat="1" ht="50.25" customHeight="1" x14ac:dyDescent="0.25">
      <c r="A650" s="448">
        <v>551</v>
      </c>
      <c r="B650" s="446" t="s">
        <v>4332</v>
      </c>
      <c r="C650" s="458" t="s">
        <v>4339</v>
      </c>
      <c r="D650" s="448"/>
      <c r="E650" s="448">
        <v>5</v>
      </c>
      <c r="F650" s="448">
        <v>1</v>
      </c>
      <c r="G650" s="448"/>
      <c r="H650" s="448"/>
      <c r="I650" s="448">
        <v>1</v>
      </c>
      <c r="J650" s="448">
        <v>1</v>
      </c>
      <c r="K650" s="448"/>
      <c r="L650" s="448">
        <v>1</v>
      </c>
      <c r="M650" s="448">
        <v>1</v>
      </c>
      <c r="N650" s="448"/>
      <c r="O650" s="448"/>
      <c r="P650" s="448"/>
      <c r="Q650" s="448"/>
      <c r="R650" s="448"/>
      <c r="S650" s="448">
        <v>1</v>
      </c>
      <c r="T650" s="448">
        <v>2</v>
      </c>
      <c r="U650" s="448"/>
      <c r="V650" s="448"/>
      <c r="W650" s="448"/>
      <c r="X650" s="448"/>
      <c r="Y650" s="448"/>
      <c r="Z650" s="448">
        <v>1</v>
      </c>
      <c r="AA650" s="448"/>
      <c r="AB650" s="448">
        <v>1</v>
      </c>
      <c r="AC650" s="448">
        <v>5</v>
      </c>
      <c r="AD650" s="448">
        <v>5</v>
      </c>
      <c r="AE650" s="448">
        <v>5</v>
      </c>
      <c r="AF650" s="448"/>
      <c r="AG650" s="448"/>
      <c r="AH650" s="448"/>
      <c r="AI650" s="448"/>
      <c r="AJ650" s="448"/>
      <c r="AK650" s="508"/>
    </row>
    <row r="651" spans="1:37" s="90" customFormat="1" ht="47.25" customHeight="1" x14ac:dyDescent="0.25">
      <c r="A651" s="448">
        <v>552</v>
      </c>
      <c r="B651" s="446" t="s">
        <v>3664</v>
      </c>
      <c r="C651" s="458" t="s">
        <v>4340</v>
      </c>
      <c r="D651" s="448"/>
      <c r="E651" s="448">
        <v>5</v>
      </c>
      <c r="F651" s="448">
        <v>1</v>
      </c>
      <c r="G651" s="448"/>
      <c r="H651" s="448"/>
      <c r="I651" s="448"/>
      <c r="J651" s="448">
        <v>1</v>
      </c>
      <c r="K651" s="448"/>
      <c r="L651" s="448">
        <v>1</v>
      </c>
      <c r="M651" s="448">
        <v>1</v>
      </c>
      <c r="N651" s="448"/>
      <c r="O651" s="448"/>
      <c r="P651" s="448"/>
      <c r="Q651" s="448"/>
      <c r="R651" s="448"/>
      <c r="S651" s="448"/>
      <c r="T651" s="448">
        <v>2</v>
      </c>
      <c r="U651" s="448"/>
      <c r="V651" s="448"/>
      <c r="W651" s="448"/>
      <c r="X651" s="448">
        <v>1</v>
      </c>
      <c r="Y651" s="448"/>
      <c r="Z651" s="448">
        <v>1</v>
      </c>
      <c r="AA651" s="448"/>
      <c r="AB651" s="448">
        <v>1</v>
      </c>
      <c r="AC651" s="448">
        <v>5</v>
      </c>
      <c r="AD651" s="448">
        <v>10</v>
      </c>
      <c r="AE651" s="448">
        <v>5</v>
      </c>
      <c r="AF651" s="448"/>
      <c r="AG651" s="448"/>
      <c r="AH651" s="448"/>
      <c r="AI651" s="448"/>
      <c r="AJ651" s="448"/>
      <c r="AK651" s="508"/>
    </row>
    <row r="652" spans="1:37" s="90" customFormat="1" ht="47.25" customHeight="1" x14ac:dyDescent="0.25">
      <c r="A652" s="448">
        <v>553</v>
      </c>
      <c r="B652" s="446" t="s">
        <v>4333</v>
      </c>
      <c r="C652" s="458" t="s">
        <v>4341</v>
      </c>
      <c r="D652" s="448"/>
      <c r="E652" s="448">
        <v>6</v>
      </c>
      <c r="F652" s="448">
        <v>1</v>
      </c>
      <c r="G652" s="448"/>
      <c r="H652" s="448"/>
      <c r="I652" s="448">
        <v>1</v>
      </c>
      <c r="J652" s="448">
        <v>1</v>
      </c>
      <c r="K652" s="448"/>
      <c r="L652" s="448">
        <v>1</v>
      </c>
      <c r="M652" s="448">
        <v>1</v>
      </c>
      <c r="N652" s="448"/>
      <c r="O652" s="448"/>
      <c r="P652" s="448"/>
      <c r="Q652" s="448"/>
      <c r="R652" s="448"/>
      <c r="S652" s="448">
        <v>1</v>
      </c>
      <c r="T652" s="448">
        <v>2</v>
      </c>
      <c r="U652" s="448"/>
      <c r="V652" s="448"/>
      <c r="W652" s="448"/>
      <c r="X652" s="448"/>
      <c r="Y652" s="448"/>
      <c r="Z652" s="448">
        <v>1</v>
      </c>
      <c r="AA652" s="448"/>
      <c r="AB652" s="448">
        <v>1</v>
      </c>
      <c r="AC652" s="448">
        <v>5</v>
      </c>
      <c r="AD652" s="448">
        <v>6</v>
      </c>
      <c r="AE652" s="448">
        <v>5</v>
      </c>
      <c r="AF652" s="448"/>
      <c r="AG652" s="448"/>
      <c r="AH652" s="448"/>
      <c r="AI652" s="448"/>
      <c r="AJ652" s="448"/>
      <c r="AK652" s="508"/>
    </row>
    <row r="653" spans="1:37" s="90" customFormat="1" ht="48.75" customHeight="1" x14ac:dyDescent="0.25">
      <c r="A653" s="448">
        <v>554</v>
      </c>
      <c r="B653" s="446" t="s">
        <v>4334</v>
      </c>
      <c r="C653" s="458" t="s">
        <v>4342</v>
      </c>
      <c r="D653" s="448"/>
      <c r="E653" s="448">
        <v>5</v>
      </c>
      <c r="F653" s="448">
        <v>1</v>
      </c>
      <c r="G653" s="448"/>
      <c r="H653" s="448"/>
      <c r="I653" s="448"/>
      <c r="J653" s="448">
        <v>1</v>
      </c>
      <c r="K653" s="448"/>
      <c r="L653" s="448">
        <v>1</v>
      </c>
      <c r="M653" s="448">
        <v>1</v>
      </c>
      <c r="N653" s="448"/>
      <c r="O653" s="448"/>
      <c r="P653" s="448"/>
      <c r="Q653" s="448"/>
      <c r="R653" s="448"/>
      <c r="S653" s="448"/>
      <c r="T653" s="448">
        <v>3</v>
      </c>
      <c r="U653" s="448"/>
      <c r="V653" s="448"/>
      <c r="W653" s="448"/>
      <c r="X653" s="448"/>
      <c r="Y653" s="448"/>
      <c r="Z653" s="448">
        <v>1</v>
      </c>
      <c r="AA653" s="448"/>
      <c r="AB653" s="448">
        <v>1</v>
      </c>
      <c r="AC653" s="448">
        <v>5</v>
      </c>
      <c r="AD653" s="448">
        <v>10</v>
      </c>
      <c r="AE653" s="448">
        <v>5</v>
      </c>
      <c r="AF653" s="448"/>
      <c r="AG653" s="448"/>
      <c r="AH653" s="448"/>
      <c r="AI653" s="448"/>
      <c r="AJ653" s="448"/>
      <c r="AK653" s="508"/>
    </row>
    <row r="654" spans="1:37" s="90" customFormat="1" ht="69.75" x14ac:dyDescent="0.25">
      <c r="A654" s="448">
        <v>555</v>
      </c>
      <c r="B654" s="446" t="s">
        <v>3665</v>
      </c>
      <c r="C654" s="458" t="s">
        <v>4343</v>
      </c>
      <c r="D654" s="448"/>
      <c r="E654" s="448">
        <v>6</v>
      </c>
      <c r="F654" s="448">
        <v>1</v>
      </c>
      <c r="G654" s="448"/>
      <c r="H654" s="448"/>
      <c r="I654" s="448">
        <v>1</v>
      </c>
      <c r="J654" s="448">
        <v>1</v>
      </c>
      <c r="K654" s="448"/>
      <c r="L654" s="448">
        <v>1</v>
      </c>
      <c r="M654" s="448">
        <v>1</v>
      </c>
      <c r="N654" s="448"/>
      <c r="O654" s="448"/>
      <c r="P654" s="448"/>
      <c r="Q654" s="448"/>
      <c r="R654" s="448"/>
      <c r="S654" s="448">
        <v>1</v>
      </c>
      <c r="T654" s="448">
        <v>3</v>
      </c>
      <c r="U654" s="448"/>
      <c r="V654" s="448"/>
      <c r="W654" s="448"/>
      <c r="X654" s="448"/>
      <c r="Y654" s="448"/>
      <c r="Z654" s="448">
        <v>1</v>
      </c>
      <c r="AA654" s="448"/>
      <c r="AB654" s="448">
        <v>1</v>
      </c>
      <c r="AC654" s="448">
        <v>5</v>
      </c>
      <c r="AD654" s="448">
        <v>10</v>
      </c>
      <c r="AE654" s="448">
        <v>5</v>
      </c>
      <c r="AF654" s="448"/>
      <c r="AG654" s="448"/>
      <c r="AH654" s="448"/>
      <c r="AI654" s="448"/>
      <c r="AJ654" s="448"/>
      <c r="AK654" s="508"/>
    </row>
    <row r="655" spans="1:37" s="239" customFormat="1" ht="23.25" x14ac:dyDescent="0.25">
      <c r="A655" s="448">
        <v>556</v>
      </c>
      <c r="B655" s="446"/>
      <c r="C655" s="458"/>
      <c r="D655" s="448"/>
      <c r="E655" s="448"/>
      <c r="F655" s="448"/>
      <c r="G655" s="448"/>
      <c r="H655" s="448"/>
      <c r="I655" s="448"/>
      <c r="J655" s="448"/>
      <c r="K655" s="448"/>
      <c r="L655" s="448"/>
      <c r="M655" s="448"/>
      <c r="N655" s="448"/>
      <c r="O655" s="448"/>
      <c r="P655" s="448"/>
      <c r="Q655" s="448"/>
      <c r="R655" s="448"/>
      <c r="S655" s="448"/>
      <c r="T655" s="448"/>
      <c r="U655" s="448"/>
      <c r="V655" s="448"/>
      <c r="W655" s="448"/>
      <c r="X655" s="448"/>
      <c r="Y655" s="448"/>
      <c r="Z655" s="448"/>
      <c r="AA655" s="448"/>
      <c r="AB655" s="448"/>
      <c r="AC655" s="448"/>
      <c r="AD655" s="448"/>
      <c r="AE655" s="448"/>
      <c r="AF655" s="448"/>
      <c r="AG655" s="448"/>
      <c r="AH655" s="448"/>
      <c r="AI655" s="448"/>
      <c r="AJ655" s="448"/>
      <c r="AK655" s="508"/>
    </row>
    <row r="656" spans="1:37" s="239" customFormat="1" ht="96.75" customHeight="1" x14ac:dyDescent="0.25">
      <c r="A656" s="448">
        <v>557</v>
      </c>
      <c r="B656" s="446" t="s">
        <v>3666</v>
      </c>
      <c r="C656" s="458" t="s">
        <v>4344</v>
      </c>
      <c r="D656" s="448"/>
      <c r="E656" s="448">
        <v>9</v>
      </c>
      <c r="F656" s="448">
        <v>1</v>
      </c>
      <c r="G656" s="448"/>
      <c r="H656" s="448"/>
      <c r="I656" s="448">
        <v>1</v>
      </c>
      <c r="J656" s="448">
        <v>1</v>
      </c>
      <c r="K656" s="448"/>
      <c r="L656" s="448">
        <v>1</v>
      </c>
      <c r="M656" s="448">
        <v>2</v>
      </c>
      <c r="N656" s="448"/>
      <c r="O656" s="448"/>
      <c r="P656" s="448"/>
      <c r="Q656" s="448"/>
      <c r="R656" s="448"/>
      <c r="S656" s="448">
        <v>2</v>
      </c>
      <c r="T656" s="448"/>
      <c r="U656" s="448"/>
      <c r="V656" s="448"/>
      <c r="W656" s="448"/>
      <c r="X656" s="448">
        <v>1</v>
      </c>
      <c r="Y656" s="448"/>
      <c r="Z656" s="448">
        <v>1</v>
      </c>
      <c r="AA656" s="448"/>
      <c r="AB656" s="448">
        <v>1</v>
      </c>
      <c r="AC656" s="448">
        <v>5</v>
      </c>
      <c r="AD656" s="448">
        <v>10</v>
      </c>
      <c r="AE656" s="448">
        <v>10</v>
      </c>
      <c r="AF656" s="448"/>
      <c r="AG656" s="448"/>
      <c r="AH656" s="448"/>
      <c r="AI656" s="448"/>
      <c r="AJ656" s="448"/>
      <c r="AK656" s="508"/>
    </row>
    <row r="657" spans="1:37" s="239" customFormat="1" ht="23.25" x14ac:dyDescent="0.25">
      <c r="A657" s="448">
        <v>558</v>
      </c>
      <c r="B657" s="446"/>
      <c r="C657" s="458"/>
      <c r="D657" s="448"/>
      <c r="E657" s="448"/>
      <c r="F657" s="448"/>
      <c r="G657" s="448"/>
      <c r="H657" s="448"/>
      <c r="I657" s="448"/>
      <c r="J657" s="448"/>
      <c r="K657" s="448"/>
      <c r="L657" s="448"/>
      <c r="M657" s="448"/>
      <c r="N657" s="448"/>
      <c r="O657" s="448"/>
      <c r="P657" s="448"/>
      <c r="Q657" s="448"/>
      <c r="R657" s="448"/>
      <c r="S657" s="448"/>
      <c r="T657" s="448"/>
      <c r="U657" s="448"/>
      <c r="V657" s="448"/>
      <c r="W657" s="448"/>
      <c r="X657" s="448"/>
      <c r="Y657" s="448"/>
      <c r="Z657" s="448"/>
      <c r="AA657" s="448"/>
      <c r="AB657" s="448"/>
      <c r="AC657" s="448"/>
      <c r="AD657" s="448"/>
      <c r="AE657" s="448"/>
      <c r="AF657" s="448"/>
      <c r="AG657" s="448"/>
      <c r="AH657" s="448"/>
      <c r="AI657" s="448"/>
      <c r="AJ657" s="448"/>
      <c r="AK657" s="508"/>
    </row>
    <row r="658" spans="1:37" s="90" customFormat="1" ht="95.25" customHeight="1" x14ac:dyDescent="0.25">
      <c r="A658" s="448">
        <v>559</v>
      </c>
      <c r="B658" s="446" t="s">
        <v>4345</v>
      </c>
      <c r="C658" s="458" t="s">
        <v>4346</v>
      </c>
      <c r="D658" s="448"/>
      <c r="E658" s="448">
        <v>5</v>
      </c>
      <c r="F658" s="448">
        <v>1</v>
      </c>
      <c r="G658" s="448"/>
      <c r="H658" s="448"/>
      <c r="I658" s="448">
        <v>1</v>
      </c>
      <c r="J658" s="448">
        <v>2</v>
      </c>
      <c r="K658" s="448"/>
      <c r="L658" s="448">
        <v>2</v>
      </c>
      <c r="M658" s="448">
        <v>5</v>
      </c>
      <c r="N658" s="448"/>
      <c r="O658" s="448"/>
      <c r="P658" s="448">
        <v>5</v>
      </c>
      <c r="Q658" s="448"/>
      <c r="R658" s="448"/>
      <c r="S658" s="448">
        <v>2</v>
      </c>
      <c r="T658" s="448">
        <v>1</v>
      </c>
      <c r="U658" s="448"/>
      <c r="V658" s="448"/>
      <c r="W658" s="448"/>
      <c r="X658" s="448"/>
      <c r="Y658" s="448"/>
      <c r="Z658" s="448">
        <v>2</v>
      </c>
      <c r="AA658" s="448">
        <v>1</v>
      </c>
      <c r="AB658" s="448">
        <v>2</v>
      </c>
      <c r="AC658" s="448">
        <v>20</v>
      </c>
      <c r="AD658" s="448">
        <v>60</v>
      </c>
      <c r="AE658" s="448">
        <v>30</v>
      </c>
      <c r="AF658" s="448"/>
      <c r="AG658" s="448"/>
      <c r="AH658" s="448"/>
      <c r="AI658" s="448"/>
      <c r="AJ658" s="448"/>
      <c r="AK658" s="508"/>
    </row>
    <row r="659" spans="1:37" s="92" customFormat="1" ht="22.5" x14ac:dyDescent="0.25">
      <c r="A659" s="918"/>
      <c r="B659" s="918"/>
      <c r="C659" s="457" t="s">
        <v>97</v>
      </c>
      <c r="D659" s="456"/>
      <c r="E659" s="456">
        <f>SUM(E646:E658)</f>
        <v>100</v>
      </c>
      <c r="F659" s="456">
        <f t="shared" ref="F659:AK659" si="62">SUM(F646:F658)</f>
        <v>14</v>
      </c>
      <c r="G659" s="456">
        <f t="shared" si="62"/>
        <v>0</v>
      </c>
      <c r="H659" s="456">
        <f t="shared" si="62"/>
        <v>0</v>
      </c>
      <c r="I659" s="456">
        <f t="shared" si="62"/>
        <v>9</v>
      </c>
      <c r="J659" s="456">
        <f t="shared" si="62"/>
        <v>13</v>
      </c>
      <c r="K659" s="456">
        <f t="shared" si="62"/>
        <v>0</v>
      </c>
      <c r="L659" s="456">
        <f t="shared" si="62"/>
        <v>14</v>
      </c>
      <c r="M659" s="456">
        <f t="shared" si="62"/>
        <v>22</v>
      </c>
      <c r="N659" s="456">
        <f t="shared" si="62"/>
        <v>4</v>
      </c>
      <c r="O659" s="456">
        <f t="shared" si="62"/>
        <v>0</v>
      </c>
      <c r="P659" s="456">
        <f t="shared" si="62"/>
        <v>22</v>
      </c>
      <c r="Q659" s="456">
        <f t="shared" si="62"/>
        <v>0</v>
      </c>
      <c r="R659" s="456">
        <f t="shared" si="62"/>
        <v>0</v>
      </c>
      <c r="S659" s="456">
        <f t="shared" si="62"/>
        <v>14</v>
      </c>
      <c r="T659" s="456">
        <f t="shared" si="62"/>
        <v>21</v>
      </c>
      <c r="U659" s="456">
        <f t="shared" si="62"/>
        <v>0</v>
      </c>
      <c r="V659" s="456">
        <f t="shared" si="62"/>
        <v>0</v>
      </c>
      <c r="W659" s="456">
        <f t="shared" si="62"/>
        <v>0</v>
      </c>
      <c r="X659" s="456">
        <f t="shared" si="62"/>
        <v>3</v>
      </c>
      <c r="Y659" s="456">
        <f t="shared" si="62"/>
        <v>0</v>
      </c>
      <c r="Z659" s="456">
        <f t="shared" si="62"/>
        <v>20</v>
      </c>
      <c r="AA659" s="456">
        <f t="shared" si="62"/>
        <v>2</v>
      </c>
      <c r="AB659" s="456">
        <f t="shared" si="62"/>
        <v>13</v>
      </c>
      <c r="AC659" s="456">
        <f t="shared" si="62"/>
        <v>90</v>
      </c>
      <c r="AD659" s="456">
        <f t="shared" si="62"/>
        <v>251</v>
      </c>
      <c r="AE659" s="456">
        <f t="shared" si="62"/>
        <v>120</v>
      </c>
      <c r="AF659" s="456">
        <f t="shared" si="62"/>
        <v>0</v>
      </c>
      <c r="AG659" s="456">
        <f t="shared" si="62"/>
        <v>0</v>
      </c>
      <c r="AH659" s="456">
        <f t="shared" si="62"/>
        <v>0</v>
      </c>
      <c r="AI659" s="456">
        <f t="shared" si="62"/>
        <v>0</v>
      </c>
      <c r="AJ659" s="456">
        <f t="shared" si="62"/>
        <v>0</v>
      </c>
      <c r="AK659" s="507">
        <f t="shared" si="62"/>
        <v>0</v>
      </c>
    </row>
    <row r="660" spans="1:37" s="90" customFormat="1" ht="23.25" x14ac:dyDescent="0.25">
      <c r="A660" s="919"/>
      <c r="B660" s="919"/>
      <c r="C660" s="458" t="s">
        <v>3978</v>
      </c>
      <c r="D660" s="448">
        <v>0</v>
      </c>
      <c r="E660" s="448">
        <v>0</v>
      </c>
      <c r="F660" s="448">
        <v>0</v>
      </c>
      <c r="G660" s="448">
        <v>0</v>
      </c>
      <c r="H660" s="448">
        <v>0</v>
      </c>
      <c r="I660" s="448">
        <v>0</v>
      </c>
      <c r="J660" s="448">
        <v>0</v>
      </c>
      <c r="K660" s="448">
        <v>0</v>
      </c>
      <c r="L660" s="448">
        <v>0</v>
      </c>
      <c r="M660" s="448">
        <v>0</v>
      </c>
      <c r="N660" s="448">
        <v>0</v>
      </c>
      <c r="O660" s="448">
        <v>0</v>
      </c>
      <c r="P660" s="448">
        <v>0</v>
      </c>
      <c r="Q660" s="448">
        <v>0</v>
      </c>
      <c r="R660" s="448">
        <v>0</v>
      </c>
      <c r="S660" s="448">
        <v>0</v>
      </c>
      <c r="T660" s="448">
        <v>0</v>
      </c>
      <c r="U660" s="448">
        <v>0</v>
      </c>
      <c r="V660" s="448">
        <v>0</v>
      </c>
      <c r="W660" s="448">
        <v>0</v>
      </c>
      <c r="X660" s="448">
        <v>0</v>
      </c>
      <c r="Y660" s="448">
        <v>0</v>
      </c>
      <c r="Z660" s="448">
        <v>0</v>
      </c>
      <c r="AA660" s="448">
        <v>0</v>
      </c>
      <c r="AB660" s="448">
        <v>0</v>
      </c>
      <c r="AC660" s="448">
        <v>0</v>
      </c>
      <c r="AD660" s="448">
        <v>0</v>
      </c>
      <c r="AE660" s="448">
        <v>0</v>
      </c>
      <c r="AF660" s="448">
        <v>0</v>
      </c>
      <c r="AG660" s="448">
        <v>0</v>
      </c>
      <c r="AH660" s="448">
        <v>0</v>
      </c>
      <c r="AI660" s="448">
        <v>0</v>
      </c>
      <c r="AJ660" s="448">
        <v>0</v>
      </c>
      <c r="AK660" s="508">
        <v>0</v>
      </c>
    </row>
    <row r="661" spans="1:37" s="92" customFormat="1" ht="22.5" x14ac:dyDescent="0.25">
      <c r="A661" s="920"/>
      <c r="B661" s="920"/>
      <c r="C661" s="457" t="s">
        <v>542</v>
      </c>
      <c r="D661" s="456">
        <f>D660+D659</f>
        <v>0</v>
      </c>
      <c r="E661" s="456">
        <f t="shared" ref="E661:AK661" si="63">E660+E659</f>
        <v>100</v>
      </c>
      <c r="F661" s="456">
        <f t="shared" si="63"/>
        <v>14</v>
      </c>
      <c r="G661" s="456">
        <f t="shared" si="63"/>
        <v>0</v>
      </c>
      <c r="H661" s="456">
        <f t="shared" si="63"/>
        <v>0</v>
      </c>
      <c r="I661" s="456">
        <f t="shared" si="63"/>
        <v>9</v>
      </c>
      <c r="J661" s="456">
        <f t="shared" si="63"/>
        <v>13</v>
      </c>
      <c r="K661" s="456">
        <f t="shared" si="63"/>
        <v>0</v>
      </c>
      <c r="L661" s="456">
        <f t="shared" si="63"/>
        <v>14</v>
      </c>
      <c r="M661" s="456">
        <f t="shared" si="63"/>
        <v>22</v>
      </c>
      <c r="N661" s="456">
        <f t="shared" si="63"/>
        <v>4</v>
      </c>
      <c r="O661" s="456">
        <f t="shared" si="63"/>
        <v>0</v>
      </c>
      <c r="P661" s="456">
        <f t="shared" si="63"/>
        <v>22</v>
      </c>
      <c r="Q661" s="456">
        <f t="shared" si="63"/>
        <v>0</v>
      </c>
      <c r="R661" s="456">
        <f t="shared" si="63"/>
        <v>0</v>
      </c>
      <c r="S661" s="456">
        <f t="shared" si="63"/>
        <v>14</v>
      </c>
      <c r="T661" s="456">
        <f t="shared" si="63"/>
        <v>21</v>
      </c>
      <c r="U661" s="456">
        <f t="shared" si="63"/>
        <v>0</v>
      </c>
      <c r="V661" s="456">
        <f t="shared" si="63"/>
        <v>0</v>
      </c>
      <c r="W661" s="456">
        <f t="shared" si="63"/>
        <v>0</v>
      </c>
      <c r="X661" s="456">
        <f t="shared" si="63"/>
        <v>3</v>
      </c>
      <c r="Y661" s="456">
        <f t="shared" si="63"/>
        <v>0</v>
      </c>
      <c r="Z661" s="456">
        <f t="shared" si="63"/>
        <v>20</v>
      </c>
      <c r="AA661" s="456">
        <f t="shared" si="63"/>
        <v>2</v>
      </c>
      <c r="AB661" s="456">
        <f t="shared" si="63"/>
        <v>13</v>
      </c>
      <c r="AC661" s="456">
        <f t="shared" si="63"/>
        <v>90</v>
      </c>
      <c r="AD661" s="456">
        <f t="shared" si="63"/>
        <v>251</v>
      </c>
      <c r="AE661" s="456">
        <f t="shared" si="63"/>
        <v>120</v>
      </c>
      <c r="AF661" s="456">
        <f t="shared" si="63"/>
        <v>0</v>
      </c>
      <c r="AG661" s="456">
        <f t="shared" si="63"/>
        <v>0</v>
      </c>
      <c r="AH661" s="456">
        <f t="shared" si="63"/>
        <v>0</v>
      </c>
      <c r="AI661" s="456">
        <f t="shared" si="63"/>
        <v>0</v>
      </c>
      <c r="AJ661" s="456">
        <f t="shared" si="63"/>
        <v>0</v>
      </c>
      <c r="AK661" s="507">
        <f t="shared" si="63"/>
        <v>0</v>
      </c>
    </row>
    <row r="662" spans="1:37" s="90" customFormat="1" ht="69.75" x14ac:dyDescent="0.25">
      <c r="A662" s="448">
        <v>560</v>
      </c>
      <c r="B662" s="446" t="s">
        <v>3668</v>
      </c>
      <c r="C662" s="458" t="s">
        <v>4350</v>
      </c>
      <c r="D662" s="448"/>
      <c r="E662" s="448">
        <v>6</v>
      </c>
      <c r="F662" s="448">
        <v>1</v>
      </c>
      <c r="G662" s="448">
        <v>1</v>
      </c>
      <c r="H662" s="448"/>
      <c r="I662" s="448"/>
      <c r="J662" s="448">
        <v>1</v>
      </c>
      <c r="K662" s="448"/>
      <c r="L662" s="448">
        <v>1</v>
      </c>
      <c r="M662" s="448">
        <v>2</v>
      </c>
      <c r="N662" s="448">
        <v>1</v>
      </c>
      <c r="O662" s="448"/>
      <c r="P662" s="448">
        <v>1</v>
      </c>
      <c r="Q662" s="448"/>
      <c r="R662" s="448"/>
      <c r="S662" s="448">
        <v>1</v>
      </c>
      <c r="T662" s="448"/>
      <c r="U662" s="448"/>
      <c r="V662" s="448"/>
      <c r="W662" s="448"/>
      <c r="X662" s="448"/>
      <c r="Y662" s="448"/>
      <c r="Z662" s="448">
        <v>2</v>
      </c>
      <c r="AA662" s="448"/>
      <c r="AB662" s="448"/>
      <c r="AC662" s="448">
        <v>5</v>
      </c>
      <c r="AD662" s="448">
        <v>5</v>
      </c>
      <c r="AE662" s="448">
        <v>1</v>
      </c>
      <c r="AF662" s="448"/>
      <c r="AG662" s="448"/>
      <c r="AH662" s="448"/>
      <c r="AI662" s="448"/>
      <c r="AJ662" s="448"/>
      <c r="AK662" s="508"/>
    </row>
    <row r="663" spans="1:37" s="90" customFormat="1" ht="93" x14ac:dyDescent="0.25">
      <c r="A663" s="448">
        <v>561</v>
      </c>
      <c r="B663" s="446" t="s">
        <v>3667</v>
      </c>
      <c r="C663" s="458" t="s">
        <v>4351</v>
      </c>
      <c r="D663" s="448"/>
      <c r="E663" s="448">
        <v>6</v>
      </c>
      <c r="F663" s="448">
        <v>1</v>
      </c>
      <c r="G663" s="448"/>
      <c r="H663" s="448"/>
      <c r="I663" s="448"/>
      <c r="J663" s="448">
        <v>1</v>
      </c>
      <c r="K663" s="448"/>
      <c r="L663" s="448">
        <v>1</v>
      </c>
      <c r="M663" s="448">
        <v>2</v>
      </c>
      <c r="N663" s="448">
        <v>1</v>
      </c>
      <c r="O663" s="448"/>
      <c r="P663" s="448">
        <v>5</v>
      </c>
      <c r="Q663" s="448"/>
      <c r="R663" s="448"/>
      <c r="S663" s="448">
        <v>1</v>
      </c>
      <c r="T663" s="448"/>
      <c r="U663" s="448"/>
      <c r="V663" s="448"/>
      <c r="W663" s="448"/>
      <c r="X663" s="448"/>
      <c r="Y663" s="448"/>
      <c r="Z663" s="448">
        <v>1</v>
      </c>
      <c r="AA663" s="448"/>
      <c r="AB663" s="448"/>
      <c r="AC663" s="448">
        <v>6</v>
      </c>
      <c r="AD663" s="448">
        <v>20</v>
      </c>
      <c r="AE663" s="448">
        <v>6</v>
      </c>
      <c r="AF663" s="448">
        <v>2</v>
      </c>
      <c r="AG663" s="448"/>
      <c r="AH663" s="448"/>
      <c r="AI663" s="448"/>
      <c r="AJ663" s="448"/>
      <c r="AK663" s="508"/>
    </row>
    <row r="664" spans="1:37" s="90" customFormat="1" ht="93" x14ac:dyDescent="0.25">
      <c r="A664" s="448">
        <v>562</v>
      </c>
      <c r="B664" s="446" t="s">
        <v>3669</v>
      </c>
      <c r="C664" s="458" t="s">
        <v>4352</v>
      </c>
      <c r="D664" s="448"/>
      <c r="E664" s="448">
        <v>5</v>
      </c>
      <c r="F664" s="448">
        <v>1</v>
      </c>
      <c r="G664" s="448"/>
      <c r="H664" s="448"/>
      <c r="I664" s="448"/>
      <c r="J664" s="448">
        <v>1</v>
      </c>
      <c r="K664" s="448"/>
      <c r="L664" s="448">
        <v>1</v>
      </c>
      <c r="M664" s="448">
        <v>2</v>
      </c>
      <c r="N664" s="448">
        <v>1</v>
      </c>
      <c r="O664" s="448"/>
      <c r="P664" s="448">
        <v>1</v>
      </c>
      <c r="Q664" s="448"/>
      <c r="R664" s="448"/>
      <c r="S664" s="448">
        <v>1</v>
      </c>
      <c r="T664" s="448"/>
      <c r="U664" s="448"/>
      <c r="V664" s="448"/>
      <c r="W664" s="448"/>
      <c r="X664" s="448"/>
      <c r="Y664" s="448"/>
      <c r="Z664" s="448">
        <v>2</v>
      </c>
      <c r="AA664" s="448"/>
      <c r="AB664" s="448"/>
      <c r="AC664" s="448">
        <v>5</v>
      </c>
      <c r="AD664" s="448">
        <v>5</v>
      </c>
      <c r="AE664" s="448">
        <v>1</v>
      </c>
      <c r="AF664" s="448">
        <v>2</v>
      </c>
      <c r="AG664" s="448"/>
      <c r="AH664" s="448"/>
      <c r="AI664" s="448"/>
      <c r="AJ664" s="448"/>
      <c r="AK664" s="508"/>
    </row>
    <row r="665" spans="1:37" s="90" customFormat="1" ht="69.75" x14ac:dyDescent="0.25">
      <c r="A665" s="448">
        <v>563</v>
      </c>
      <c r="B665" s="446" t="s">
        <v>3670</v>
      </c>
      <c r="C665" s="458" t="s">
        <v>4353</v>
      </c>
      <c r="D665" s="448"/>
      <c r="E665" s="448">
        <v>5</v>
      </c>
      <c r="F665" s="448">
        <v>1</v>
      </c>
      <c r="G665" s="448"/>
      <c r="H665" s="448"/>
      <c r="I665" s="448"/>
      <c r="J665" s="448"/>
      <c r="K665" s="448"/>
      <c r="L665" s="448">
        <v>1</v>
      </c>
      <c r="M665" s="448">
        <v>2</v>
      </c>
      <c r="N665" s="448">
        <v>1</v>
      </c>
      <c r="O665" s="448"/>
      <c r="P665" s="448">
        <v>1</v>
      </c>
      <c r="Q665" s="448"/>
      <c r="R665" s="448"/>
      <c r="S665" s="448"/>
      <c r="T665" s="448">
        <v>1</v>
      </c>
      <c r="U665" s="448"/>
      <c r="V665" s="448"/>
      <c r="W665" s="448"/>
      <c r="X665" s="448"/>
      <c r="Y665" s="448"/>
      <c r="Z665" s="448">
        <v>1</v>
      </c>
      <c r="AA665" s="448"/>
      <c r="AB665" s="448"/>
      <c r="AC665" s="448">
        <v>5</v>
      </c>
      <c r="AD665" s="448">
        <v>5</v>
      </c>
      <c r="AE665" s="448">
        <v>1</v>
      </c>
      <c r="AF665" s="448"/>
      <c r="AG665" s="448"/>
      <c r="AH665" s="448"/>
      <c r="AI665" s="448"/>
      <c r="AJ665" s="448"/>
      <c r="AK665" s="508"/>
    </row>
    <row r="666" spans="1:37" s="90" customFormat="1" ht="96.75" customHeight="1" x14ac:dyDescent="0.25">
      <c r="A666" s="448">
        <v>564</v>
      </c>
      <c r="B666" s="446" t="s">
        <v>3670</v>
      </c>
      <c r="C666" s="458" t="s">
        <v>4354</v>
      </c>
      <c r="D666" s="448"/>
      <c r="E666" s="448">
        <v>5</v>
      </c>
      <c r="F666" s="448">
        <v>1</v>
      </c>
      <c r="G666" s="448"/>
      <c r="H666" s="448"/>
      <c r="I666" s="448"/>
      <c r="J666" s="448"/>
      <c r="K666" s="448"/>
      <c r="L666" s="448">
        <v>1</v>
      </c>
      <c r="M666" s="448">
        <v>2</v>
      </c>
      <c r="N666" s="448">
        <v>1</v>
      </c>
      <c r="O666" s="448"/>
      <c r="P666" s="448">
        <v>1</v>
      </c>
      <c r="Q666" s="448"/>
      <c r="R666" s="448"/>
      <c r="S666" s="448"/>
      <c r="T666" s="448">
        <v>1</v>
      </c>
      <c r="U666" s="448"/>
      <c r="V666" s="448"/>
      <c r="W666" s="448"/>
      <c r="X666" s="448"/>
      <c r="Y666" s="448"/>
      <c r="Z666" s="448">
        <v>1</v>
      </c>
      <c r="AA666" s="448"/>
      <c r="AB666" s="448"/>
      <c r="AC666" s="448">
        <v>5</v>
      </c>
      <c r="AD666" s="448">
        <v>5</v>
      </c>
      <c r="AE666" s="448">
        <v>1</v>
      </c>
      <c r="AF666" s="448"/>
      <c r="AG666" s="448"/>
      <c r="AH666" s="448"/>
      <c r="AI666" s="448"/>
      <c r="AJ666" s="448"/>
      <c r="AK666" s="508"/>
    </row>
    <row r="667" spans="1:37" s="90" customFormat="1" ht="69.75" x14ac:dyDescent="0.25">
      <c r="A667" s="448">
        <v>565</v>
      </c>
      <c r="B667" s="446" t="s">
        <v>3671</v>
      </c>
      <c r="C667" s="458" t="s">
        <v>4355</v>
      </c>
      <c r="D667" s="448"/>
      <c r="E667" s="448">
        <v>4</v>
      </c>
      <c r="F667" s="448">
        <v>1</v>
      </c>
      <c r="G667" s="448"/>
      <c r="H667" s="448"/>
      <c r="I667" s="448"/>
      <c r="J667" s="448">
        <v>1</v>
      </c>
      <c r="K667" s="448"/>
      <c r="L667" s="448">
        <v>1</v>
      </c>
      <c r="M667" s="448">
        <v>2</v>
      </c>
      <c r="N667" s="448">
        <v>1</v>
      </c>
      <c r="O667" s="448"/>
      <c r="P667" s="448">
        <v>2</v>
      </c>
      <c r="Q667" s="448"/>
      <c r="R667" s="448"/>
      <c r="S667" s="448">
        <v>1</v>
      </c>
      <c r="T667" s="448">
        <v>1</v>
      </c>
      <c r="U667" s="448"/>
      <c r="V667" s="448"/>
      <c r="W667" s="448"/>
      <c r="X667" s="448">
        <v>1</v>
      </c>
      <c r="Y667" s="448"/>
      <c r="Z667" s="448">
        <v>1</v>
      </c>
      <c r="AA667" s="448"/>
      <c r="AB667" s="448"/>
      <c r="AC667" s="448">
        <v>10</v>
      </c>
      <c r="AD667" s="448">
        <v>30</v>
      </c>
      <c r="AE667" s="448">
        <v>10</v>
      </c>
      <c r="AF667" s="448"/>
      <c r="AG667" s="448"/>
      <c r="AH667" s="448"/>
      <c r="AI667" s="448"/>
      <c r="AJ667" s="448"/>
      <c r="AK667" s="508"/>
    </row>
    <row r="668" spans="1:37" s="90" customFormat="1" ht="93" x14ac:dyDescent="0.25">
      <c r="A668" s="448">
        <v>566</v>
      </c>
      <c r="B668" s="446" t="s">
        <v>3672</v>
      </c>
      <c r="C668" s="458" t="s">
        <v>4356</v>
      </c>
      <c r="D668" s="448"/>
      <c r="E668" s="448">
        <v>6</v>
      </c>
      <c r="F668" s="448">
        <v>1</v>
      </c>
      <c r="G668" s="448"/>
      <c r="H668" s="448"/>
      <c r="I668" s="448">
        <v>1</v>
      </c>
      <c r="J668" s="448">
        <v>1</v>
      </c>
      <c r="K668" s="448"/>
      <c r="L668" s="448">
        <v>1</v>
      </c>
      <c r="M668" s="448">
        <v>2</v>
      </c>
      <c r="N668" s="448">
        <v>1</v>
      </c>
      <c r="O668" s="448"/>
      <c r="P668" s="448">
        <v>1</v>
      </c>
      <c r="Q668" s="448"/>
      <c r="R668" s="448"/>
      <c r="S668" s="448"/>
      <c r="T668" s="448">
        <v>1</v>
      </c>
      <c r="U668" s="448"/>
      <c r="V668" s="448"/>
      <c r="W668" s="448"/>
      <c r="X668" s="448">
        <v>1</v>
      </c>
      <c r="Y668" s="448"/>
      <c r="Z668" s="448">
        <v>1</v>
      </c>
      <c r="AA668" s="448"/>
      <c r="AB668" s="448">
        <v>1</v>
      </c>
      <c r="AC668" s="448">
        <v>6</v>
      </c>
      <c r="AD668" s="448">
        <v>10</v>
      </c>
      <c r="AE668" s="448">
        <v>6</v>
      </c>
      <c r="AF668" s="448">
        <v>2</v>
      </c>
      <c r="AG668" s="448"/>
      <c r="AH668" s="448"/>
      <c r="AI668" s="448"/>
      <c r="AJ668" s="448"/>
      <c r="AK668" s="508"/>
    </row>
    <row r="669" spans="1:37" s="90" customFormat="1" ht="69.75" x14ac:dyDescent="0.25">
      <c r="A669" s="448">
        <v>567</v>
      </c>
      <c r="B669" s="446" t="s">
        <v>4347</v>
      </c>
      <c r="C669" s="458" t="s">
        <v>4357</v>
      </c>
      <c r="D669" s="448"/>
      <c r="E669" s="448">
        <v>5</v>
      </c>
      <c r="F669" s="448">
        <v>1</v>
      </c>
      <c r="G669" s="448"/>
      <c r="H669" s="448"/>
      <c r="I669" s="448"/>
      <c r="J669" s="448">
        <v>1</v>
      </c>
      <c r="K669" s="448"/>
      <c r="L669" s="448">
        <v>1</v>
      </c>
      <c r="M669" s="448">
        <v>2</v>
      </c>
      <c r="N669" s="448">
        <v>1</v>
      </c>
      <c r="O669" s="448"/>
      <c r="P669" s="448">
        <v>4</v>
      </c>
      <c r="Q669" s="448"/>
      <c r="R669" s="448"/>
      <c r="S669" s="448">
        <v>1</v>
      </c>
      <c r="T669" s="448"/>
      <c r="U669" s="448"/>
      <c r="V669" s="448"/>
      <c r="W669" s="448"/>
      <c r="X669" s="448"/>
      <c r="Y669" s="448"/>
      <c r="Z669" s="448">
        <v>1</v>
      </c>
      <c r="AA669" s="448"/>
      <c r="AB669" s="448"/>
      <c r="AC669" s="448">
        <v>5</v>
      </c>
      <c r="AD669" s="448">
        <v>10</v>
      </c>
      <c r="AE669" s="448">
        <v>5</v>
      </c>
      <c r="AF669" s="448"/>
      <c r="AG669" s="448"/>
      <c r="AH669" s="448"/>
      <c r="AI669" s="448"/>
      <c r="AJ669" s="448"/>
      <c r="AK669" s="508"/>
    </row>
    <row r="670" spans="1:37" s="90" customFormat="1" ht="69.75" x14ac:dyDescent="0.25">
      <c r="A670" s="448">
        <v>568</v>
      </c>
      <c r="B670" s="446" t="s">
        <v>4348</v>
      </c>
      <c r="C670" s="458" t="s">
        <v>4358</v>
      </c>
      <c r="D670" s="448"/>
      <c r="E670" s="448">
        <v>5</v>
      </c>
      <c r="F670" s="448">
        <v>1</v>
      </c>
      <c r="G670" s="448"/>
      <c r="H670" s="448"/>
      <c r="I670" s="448"/>
      <c r="J670" s="448"/>
      <c r="K670" s="448"/>
      <c r="L670" s="448">
        <v>1</v>
      </c>
      <c r="M670" s="448">
        <v>2</v>
      </c>
      <c r="N670" s="448">
        <v>1</v>
      </c>
      <c r="O670" s="448"/>
      <c r="P670" s="448">
        <v>1</v>
      </c>
      <c r="Q670" s="448"/>
      <c r="R670" s="448"/>
      <c r="S670" s="448"/>
      <c r="T670" s="448">
        <v>1</v>
      </c>
      <c r="U670" s="448"/>
      <c r="V670" s="448"/>
      <c r="W670" s="448"/>
      <c r="X670" s="448"/>
      <c r="Y670" s="448"/>
      <c r="Z670" s="448">
        <v>1</v>
      </c>
      <c r="AA670" s="448"/>
      <c r="AB670" s="448">
        <v>1</v>
      </c>
      <c r="AC670" s="448">
        <v>5</v>
      </c>
      <c r="AD670" s="448">
        <v>5</v>
      </c>
      <c r="AE670" s="448">
        <v>1</v>
      </c>
      <c r="AF670" s="448"/>
      <c r="AG670" s="448"/>
      <c r="AH670" s="448"/>
      <c r="AI670" s="448"/>
      <c r="AJ670" s="448"/>
      <c r="AK670" s="508"/>
    </row>
    <row r="671" spans="1:37" s="90" customFormat="1" ht="232.5" x14ac:dyDescent="0.25">
      <c r="A671" s="448">
        <v>569</v>
      </c>
      <c r="B671" s="446" t="s">
        <v>4349</v>
      </c>
      <c r="C671" s="458" t="s">
        <v>4574</v>
      </c>
      <c r="D671" s="448"/>
      <c r="E671" s="448">
        <v>5</v>
      </c>
      <c r="F671" s="448">
        <v>1</v>
      </c>
      <c r="G671" s="448"/>
      <c r="H671" s="448"/>
      <c r="I671" s="448"/>
      <c r="J671" s="448">
        <v>1</v>
      </c>
      <c r="K671" s="448"/>
      <c r="L671" s="448">
        <v>1</v>
      </c>
      <c r="M671" s="448">
        <v>2</v>
      </c>
      <c r="N671" s="448">
        <v>1</v>
      </c>
      <c r="O671" s="448"/>
      <c r="P671" s="448">
        <v>1</v>
      </c>
      <c r="Q671" s="448"/>
      <c r="R671" s="448"/>
      <c r="S671" s="448">
        <v>1</v>
      </c>
      <c r="T671" s="448">
        <v>1</v>
      </c>
      <c r="U671" s="448"/>
      <c r="V671" s="448"/>
      <c r="W671" s="448"/>
      <c r="X671" s="448"/>
      <c r="Y671" s="448"/>
      <c r="Z671" s="448">
        <v>1</v>
      </c>
      <c r="AA671" s="448"/>
      <c r="AB671" s="448"/>
      <c r="AC671" s="448">
        <v>5</v>
      </c>
      <c r="AD671" s="448">
        <v>5</v>
      </c>
      <c r="AE671" s="448">
        <v>1</v>
      </c>
      <c r="AF671" s="448"/>
      <c r="AG671" s="448"/>
      <c r="AH671" s="448"/>
      <c r="AI671" s="448"/>
      <c r="AJ671" s="448"/>
      <c r="AK671" s="508"/>
    </row>
    <row r="672" spans="1:37" s="90" customFormat="1" ht="93" x14ac:dyDescent="0.25">
      <c r="A672" s="448">
        <v>570</v>
      </c>
      <c r="B672" s="446" t="s">
        <v>3673</v>
      </c>
      <c r="C672" s="458" t="s">
        <v>4575</v>
      </c>
      <c r="D672" s="448"/>
      <c r="E672" s="448">
        <v>5</v>
      </c>
      <c r="F672" s="448">
        <v>1</v>
      </c>
      <c r="G672" s="448"/>
      <c r="H672" s="448"/>
      <c r="I672" s="448"/>
      <c r="J672" s="448"/>
      <c r="K672" s="448"/>
      <c r="L672" s="448">
        <v>1</v>
      </c>
      <c r="M672" s="448">
        <v>2</v>
      </c>
      <c r="N672" s="448">
        <v>1</v>
      </c>
      <c r="O672" s="448"/>
      <c r="P672" s="448">
        <v>1</v>
      </c>
      <c r="Q672" s="448"/>
      <c r="R672" s="448"/>
      <c r="S672" s="448"/>
      <c r="T672" s="448">
        <v>1</v>
      </c>
      <c r="U672" s="448"/>
      <c r="V672" s="448"/>
      <c r="W672" s="448"/>
      <c r="X672" s="448">
        <v>1</v>
      </c>
      <c r="Y672" s="448"/>
      <c r="Z672" s="448">
        <v>1</v>
      </c>
      <c r="AA672" s="448"/>
      <c r="AB672" s="448"/>
      <c r="AC672" s="448">
        <v>5</v>
      </c>
      <c r="AD672" s="448">
        <v>5</v>
      </c>
      <c r="AE672" s="448">
        <v>5</v>
      </c>
      <c r="AF672" s="448"/>
      <c r="AG672" s="448"/>
      <c r="AH672" s="448"/>
      <c r="AI672" s="448"/>
      <c r="AJ672" s="448"/>
      <c r="AK672" s="508"/>
    </row>
    <row r="673" spans="1:37" s="90" customFormat="1" ht="69.75" x14ac:dyDescent="0.25">
      <c r="A673" s="448">
        <v>571</v>
      </c>
      <c r="B673" s="446" t="s">
        <v>3674</v>
      </c>
      <c r="C673" s="458" t="s">
        <v>4363</v>
      </c>
      <c r="D673" s="448"/>
      <c r="E673" s="448">
        <v>5</v>
      </c>
      <c r="F673" s="448">
        <v>1</v>
      </c>
      <c r="G673" s="448"/>
      <c r="H673" s="448"/>
      <c r="I673" s="448">
        <v>1</v>
      </c>
      <c r="J673" s="448">
        <v>1</v>
      </c>
      <c r="K673" s="448"/>
      <c r="L673" s="448">
        <v>1</v>
      </c>
      <c r="M673" s="448">
        <v>2</v>
      </c>
      <c r="N673" s="448">
        <v>1</v>
      </c>
      <c r="O673" s="448"/>
      <c r="P673" s="448">
        <v>1</v>
      </c>
      <c r="Q673" s="448"/>
      <c r="R673" s="448"/>
      <c r="S673" s="448">
        <v>1</v>
      </c>
      <c r="T673" s="448"/>
      <c r="U673" s="448"/>
      <c r="V673" s="448"/>
      <c r="W673" s="448"/>
      <c r="X673" s="448"/>
      <c r="Y673" s="448"/>
      <c r="Z673" s="448">
        <v>1</v>
      </c>
      <c r="AA673" s="448"/>
      <c r="AB673" s="448">
        <v>1</v>
      </c>
      <c r="AC673" s="448">
        <v>5</v>
      </c>
      <c r="AD673" s="448">
        <v>10</v>
      </c>
      <c r="AE673" s="448">
        <v>5</v>
      </c>
      <c r="AF673" s="448"/>
      <c r="AG673" s="448"/>
      <c r="AH673" s="448"/>
      <c r="AI673" s="448"/>
      <c r="AJ673" s="448"/>
      <c r="AK673" s="508"/>
    </row>
    <row r="674" spans="1:37" s="90" customFormat="1" ht="93" x14ac:dyDescent="0.25">
      <c r="A674" s="448">
        <v>572</v>
      </c>
      <c r="B674" s="446" t="s">
        <v>3675</v>
      </c>
      <c r="C674" s="458" t="s">
        <v>4364</v>
      </c>
      <c r="D674" s="448"/>
      <c r="E674" s="448">
        <v>5</v>
      </c>
      <c r="F674" s="448">
        <v>1</v>
      </c>
      <c r="G674" s="448"/>
      <c r="H674" s="448"/>
      <c r="I674" s="448">
        <v>1</v>
      </c>
      <c r="J674" s="448">
        <v>1</v>
      </c>
      <c r="K674" s="448"/>
      <c r="L674" s="448">
        <v>1</v>
      </c>
      <c r="M674" s="448">
        <v>2</v>
      </c>
      <c r="N674" s="448">
        <v>1</v>
      </c>
      <c r="O674" s="448"/>
      <c r="P674" s="448">
        <v>1</v>
      </c>
      <c r="Q674" s="448"/>
      <c r="R674" s="448"/>
      <c r="S674" s="448"/>
      <c r="T674" s="448">
        <v>1</v>
      </c>
      <c r="U674" s="448"/>
      <c r="V674" s="448"/>
      <c r="W674" s="448"/>
      <c r="X674" s="448">
        <v>1</v>
      </c>
      <c r="Y674" s="448"/>
      <c r="Z674" s="448">
        <v>1</v>
      </c>
      <c r="AA674" s="448"/>
      <c r="AB674" s="448">
        <v>1</v>
      </c>
      <c r="AC674" s="448">
        <v>5</v>
      </c>
      <c r="AD674" s="448">
        <v>10</v>
      </c>
      <c r="AE674" s="448">
        <v>5</v>
      </c>
      <c r="AF674" s="448">
        <v>2</v>
      </c>
      <c r="AG674" s="448"/>
      <c r="AH674" s="448"/>
      <c r="AI674" s="448"/>
      <c r="AJ674" s="448"/>
      <c r="AK674" s="508"/>
    </row>
    <row r="675" spans="1:37" s="90" customFormat="1" ht="381.75" customHeight="1" x14ac:dyDescent="0.25">
      <c r="A675" s="448">
        <v>573</v>
      </c>
      <c r="B675" s="446" t="s">
        <v>4359</v>
      </c>
      <c r="C675" s="458" t="s">
        <v>4576</v>
      </c>
      <c r="D675" s="448"/>
      <c r="E675" s="448">
        <v>7</v>
      </c>
      <c r="F675" s="448">
        <v>1</v>
      </c>
      <c r="G675" s="448"/>
      <c r="H675" s="448"/>
      <c r="I675" s="448">
        <v>1</v>
      </c>
      <c r="J675" s="448">
        <v>1</v>
      </c>
      <c r="K675" s="448"/>
      <c r="L675" s="448">
        <v>1</v>
      </c>
      <c r="M675" s="448"/>
      <c r="N675" s="448">
        <v>1</v>
      </c>
      <c r="O675" s="448"/>
      <c r="P675" s="448">
        <v>2</v>
      </c>
      <c r="Q675" s="448"/>
      <c r="R675" s="448"/>
      <c r="S675" s="448">
        <v>2</v>
      </c>
      <c r="T675" s="448">
        <v>1</v>
      </c>
      <c r="U675" s="448"/>
      <c r="V675" s="448"/>
      <c r="W675" s="448"/>
      <c r="X675" s="448"/>
      <c r="Y675" s="448"/>
      <c r="Z675" s="448">
        <v>2</v>
      </c>
      <c r="AA675" s="448"/>
      <c r="AB675" s="448"/>
      <c r="AC675" s="448">
        <v>10</v>
      </c>
      <c r="AD675" s="448">
        <v>20</v>
      </c>
      <c r="AE675" s="448">
        <v>6</v>
      </c>
      <c r="AF675" s="448"/>
      <c r="AG675" s="448"/>
      <c r="AH675" s="448"/>
      <c r="AI675" s="448"/>
      <c r="AJ675" s="448"/>
      <c r="AK675" s="508"/>
    </row>
    <row r="676" spans="1:37" s="90" customFormat="1" ht="116.25" x14ac:dyDescent="0.25">
      <c r="A676" s="448">
        <v>574</v>
      </c>
      <c r="B676" s="446" t="s">
        <v>4360</v>
      </c>
      <c r="C676" s="458" t="s">
        <v>4365</v>
      </c>
      <c r="D676" s="448"/>
      <c r="E676" s="448">
        <v>5</v>
      </c>
      <c r="F676" s="448">
        <v>1</v>
      </c>
      <c r="G676" s="448"/>
      <c r="H676" s="448"/>
      <c r="I676" s="448"/>
      <c r="J676" s="448"/>
      <c r="K676" s="448"/>
      <c r="L676" s="448">
        <v>1</v>
      </c>
      <c r="M676" s="448">
        <v>2</v>
      </c>
      <c r="N676" s="448">
        <v>1</v>
      </c>
      <c r="O676" s="448"/>
      <c r="P676" s="448">
        <v>1</v>
      </c>
      <c r="Q676" s="448"/>
      <c r="R676" s="448"/>
      <c r="S676" s="448">
        <v>1</v>
      </c>
      <c r="T676" s="448">
        <v>1</v>
      </c>
      <c r="U676" s="448"/>
      <c r="V676" s="448"/>
      <c r="W676" s="448"/>
      <c r="X676" s="448"/>
      <c r="Y676" s="448"/>
      <c r="Z676" s="448">
        <v>1</v>
      </c>
      <c r="AA676" s="448"/>
      <c r="AB676" s="448">
        <v>1</v>
      </c>
      <c r="AC676" s="448">
        <v>5</v>
      </c>
      <c r="AD676" s="448">
        <v>5</v>
      </c>
      <c r="AE676" s="448">
        <v>4</v>
      </c>
      <c r="AF676" s="448"/>
      <c r="AG676" s="448"/>
      <c r="AH676" s="448"/>
      <c r="AI676" s="448"/>
      <c r="AJ676" s="448"/>
      <c r="AK676" s="508"/>
    </row>
    <row r="677" spans="1:37" s="90" customFormat="1" ht="69.75" x14ac:dyDescent="0.25">
      <c r="A677" s="448">
        <v>575</v>
      </c>
      <c r="B677" s="446" t="s">
        <v>4361</v>
      </c>
      <c r="C677" s="458" t="s">
        <v>4366</v>
      </c>
      <c r="D677" s="448"/>
      <c r="E677" s="448">
        <v>5</v>
      </c>
      <c r="F677" s="448">
        <v>1</v>
      </c>
      <c r="G677" s="448"/>
      <c r="H677" s="448"/>
      <c r="I677" s="448"/>
      <c r="J677" s="448">
        <v>1</v>
      </c>
      <c r="K677" s="448"/>
      <c r="L677" s="448">
        <v>1</v>
      </c>
      <c r="M677" s="448">
        <v>2</v>
      </c>
      <c r="N677" s="448">
        <v>1</v>
      </c>
      <c r="O677" s="448"/>
      <c r="P677" s="448">
        <v>1</v>
      </c>
      <c r="Q677" s="448"/>
      <c r="R677" s="448"/>
      <c r="S677" s="448">
        <v>1</v>
      </c>
      <c r="T677" s="448"/>
      <c r="U677" s="448"/>
      <c r="V677" s="448"/>
      <c r="W677" s="448"/>
      <c r="X677" s="448"/>
      <c r="Y677" s="448"/>
      <c r="Z677" s="448">
        <v>1</v>
      </c>
      <c r="AA677" s="448"/>
      <c r="AB677" s="448"/>
      <c r="AC677" s="448">
        <v>5</v>
      </c>
      <c r="AD677" s="448">
        <v>5</v>
      </c>
      <c r="AE677" s="448">
        <v>1</v>
      </c>
      <c r="AF677" s="448">
        <v>2</v>
      </c>
      <c r="AG677" s="448"/>
      <c r="AH677" s="448"/>
      <c r="AI677" s="448"/>
      <c r="AJ677" s="448"/>
      <c r="AK677" s="508"/>
    </row>
    <row r="678" spans="1:37" s="90" customFormat="1" ht="93" x14ac:dyDescent="0.25">
      <c r="A678" s="448">
        <v>576</v>
      </c>
      <c r="B678" s="446" t="s">
        <v>3676</v>
      </c>
      <c r="C678" s="458" t="s">
        <v>4367</v>
      </c>
      <c r="D678" s="448"/>
      <c r="E678" s="448">
        <v>5</v>
      </c>
      <c r="F678" s="448">
        <v>1</v>
      </c>
      <c r="G678" s="448"/>
      <c r="H678" s="448"/>
      <c r="I678" s="448"/>
      <c r="J678" s="448">
        <v>1</v>
      </c>
      <c r="K678" s="448"/>
      <c r="L678" s="448">
        <v>1</v>
      </c>
      <c r="M678" s="448">
        <v>2</v>
      </c>
      <c r="N678" s="448">
        <v>1</v>
      </c>
      <c r="O678" s="448"/>
      <c r="P678" s="448">
        <v>1</v>
      </c>
      <c r="Q678" s="448"/>
      <c r="R678" s="448"/>
      <c r="S678" s="448">
        <v>1</v>
      </c>
      <c r="T678" s="448"/>
      <c r="U678" s="448"/>
      <c r="V678" s="448"/>
      <c r="W678" s="448"/>
      <c r="X678" s="448"/>
      <c r="Y678" s="448"/>
      <c r="Z678" s="448">
        <v>1</v>
      </c>
      <c r="AA678" s="448"/>
      <c r="AB678" s="448"/>
      <c r="AC678" s="448">
        <v>5</v>
      </c>
      <c r="AD678" s="448">
        <v>5</v>
      </c>
      <c r="AE678" s="448">
        <v>1</v>
      </c>
      <c r="AF678" s="448">
        <v>2</v>
      </c>
      <c r="AG678" s="448"/>
      <c r="AH678" s="448"/>
      <c r="AI678" s="448"/>
      <c r="AJ678" s="448"/>
      <c r="AK678" s="508"/>
    </row>
    <row r="679" spans="1:37" s="90" customFormat="1" ht="116.25" x14ac:dyDescent="0.25">
      <c r="A679" s="448">
        <v>577</v>
      </c>
      <c r="B679" s="446" t="s">
        <v>4362</v>
      </c>
      <c r="C679" s="458" t="s">
        <v>4368</v>
      </c>
      <c r="D679" s="448"/>
      <c r="E679" s="448">
        <v>5</v>
      </c>
      <c r="F679" s="448">
        <v>1</v>
      </c>
      <c r="G679" s="448"/>
      <c r="H679" s="448"/>
      <c r="I679" s="448"/>
      <c r="J679" s="448">
        <v>1</v>
      </c>
      <c r="K679" s="448"/>
      <c r="L679" s="448">
        <v>1</v>
      </c>
      <c r="M679" s="448">
        <v>2</v>
      </c>
      <c r="N679" s="448">
        <v>1</v>
      </c>
      <c r="O679" s="448"/>
      <c r="P679" s="448">
        <v>1</v>
      </c>
      <c r="Q679" s="448"/>
      <c r="R679" s="448"/>
      <c r="S679" s="448">
        <v>1</v>
      </c>
      <c r="T679" s="448"/>
      <c r="U679" s="448"/>
      <c r="V679" s="448"/>
      <c r="W679" s="448"/>
      <c r="X679" s="448">
        <v>1</v>
      </c>
      <c r="Y679" s="448"/>
      <c r="Z679" s="448">
        <v>2</v>
      </c>
      <c r="AA679" s="448"/>
      <c r="AB679" s="448">
        <v>1</v>
      </c>
      <c r="AC679" s="448">
        <v>5</v>
      </c>
      <c r="AD679" s="448">
        <v>10</v>
      </c>
      <c r="AE679" s="448">
        <v>5</v>
      </c>
      <c r="AF679" s="448">
        <v>1</v>
      </c>
      <c r="AG679" s="448"/>
      <c r="AH679" s="448"/>
      <c r="AI679" s="448"/>
      <c r="AJ679" s="448"/>
      <c r="AK679" s="508"/>
    </row>
    <row r="680" spans="1:37" s="90" customFormat="1" ht="69.75" x14ac:dyDescent="0.25">
      <c r="A680" s="448">
        <v>578</v>
      </c>
      <c r="B680" s="446" t="s">
        <v>4362</v>
      </c>
      <c r="C680" s="458" t="s">
        <v>4369</v>
      </c>
      <c r="D680" s="448"/>
      <c r="E680" s="448">
        <v>5</v>
      </c>
      <c r="F680" s="448">
        <v>1</v>
      </c>
      <c r="G680" s="448"/>
      <c r="H680" s="448"/>
      <c r="I680" s="448"/>
      <c r="J680" s="448"/>
      <c r="K680" s="448"/>
      <c r="L680" s="448">
        <v>1</v>
      </c>
      <c r="M680" s="448">
        <v>2</v>
      </c>
      <c r="N680" s="448">
        <v>1</v>
      </c>
      <c r="O680" s="448"/>
      <c r="P680" s="448">
        <v>1</v>
      </c>
      <c r="Q680" s="448"/>
      <c r="R680" s="448"/>
      <c r="S680" s="448"/>
      <c r="T680" s="448">
        <v>1</v>
      </c>
      <c r="U680" s="448"/>
      <c r="V680" s="448"/>
      <c r="W680" s="448"/>
      <c r="X680" s="448"/>
      <c r="Y680" s="448"/>
      <c r="Z680" s="448">
        <v>1</v>
      </c>
      <c r="AA680" s="448"/>
      <c r="AB680" s="448"/>
      <c r="AC680" s="448">
        <v>5</v>
      </c>
      <c r="AD680" s="448">
        <v>10</v>
      </c>
      <c r="AE680" s="448">
        <v>5</v>
      </c>
      <c r="AF680" s="448">
        <v>1</v>
      </c>
      <c r="AG680" s="448"/>
      <c r="AH680" s="448"/>
      <c r="AI680" s="448"/>
      <c r="AJ680" s="448"/>
      <c r="AK680" s="508"/>
    </row>
    <row r="681" spans="1:37" s="239" customFormat="1" ht="23.25" x14ac:dyDescent="0.25">
      <c r="A681" s="448">
        <v>579</v>
      </c>
      <c r="B681" s="446"/>
      <c r="C681" s="458"/>
      <c r="D681" s="448"/>
      <c r="E681" s="448"/>
      <c r="F681" s="448"/>
      <c r="G681" s="448"/>
      <c r="H681" s="448"/>
      <c r="I681" s="448"/>
      <c r="J681" s="448"/>
      <c r="K681" s="448"/>
      <c r="L681" s="448"/>
      <c r="M681" s="448"/>
      <c r="N681" s="448"/>
      <c r="O681" s="448"/>
      <c r="P681" s="448"/>
      <c r="Q681" s="448"/>
      <c r="R681" s="448"/>
      <c r="S681" s="448"/>
      <c r="T681" s="448"/>
      <c r="U681" s="448"/>
      <c r="V681" s="448"/>
      <c r="W681" s="448"/>
      <c r="X681" s="448"/>
      <c r="Y681" s="448"/>
      <c r="Z681" s="448"/>
      <c r="AA681" s="448"/>
      <c r="AB681" s="448"/>
      <c r="AC681" s="448"/>
      <c r="AD681" s="448"/>
      <c r="AE681" s="448"/>
      <c r="AF681" s="448"/>
      <c r="AG681" s="448"/>
      <c r="AH681" s="448"/>
      <c r="AI681" s="448"/>
      <c r="AJ681" s="448"/>
      <c r="AK681" s="508"/>
    </row>
    <row r="682" spans="1:37" s="90" customFormat="1" ht="69.75" x14ac:dyDescent="0.25">
      <c r="A682" s="448">
        <v>580</v>
      </c>
      <c r="B682" s="446" t="s">
        <v>3677</v>
      </c>
      <c r="C682" s="458" t="s">
        <v>4370</v>
      </c>
      <c r="D682" s="448"/>
      <c r="E682" s="448">
        <v>10</v>
      </c>
      <c r="F682" s="448">
        <v>1</v>
      </c>
      <c r="G682" s="448"/>
      <c r="H682" s="448"/>
      <c r="I682" s="448">
        <v>1</v>
      </c>
      <c r="J682" s="448">
        <v>1</v>
      </c>
      <c r="K682" s="448"/>
      <c r="L682" s="448">
        <v>1</v>
      </c>
      <c r="M682" s="448">
        <v>2</v>
      </c>
      <c r="N682" s="448">
        <v>1</v>
      </c>
      <c r="O682" s="448"/>
      <c r="P682" s="448">
        <v>5</v>
      </c>
      <c r="Q682" s="448"/>
      <c r="R682" s="448"/>
      <c r="S682" s="448">
        <v>1</v>
      </c>
      <c r="T682" s="448">
        <v>1</v>
      </c>
      <c r="U682" s="448"/>
      <c r="V682" s="448"/>
      <c r="W682" s="448"/>
      <c r="X682" s="448"/>
      <c r="Y682" s="448"/>
      <c r="Z682" s="448">
        <v>2</v>
      </c>
      <c r="AA682" s="448"/>
      <c r="AB682" s="448"/>
      <c r="AC682" s="448">
        <v>10</v>
      </c>
      <c r="AD682" s="448">
        <v>30</v>
      </c>
      <c r="AE682" s="448">
        <v>10</v>
      </c>
      <c r="AF682" s="448">
        <v>2</v>
      </c>
      <c r="AG682" s="448"/>
      <c r="AH682" s="448"/>
      <c r="AI682" s="448"/>
      <c r="AJ682" s="448"/>
      <c r="AK682" s="508"/>
    </row>
    <row r="683" spans="1:37" s="90" customFormat="1" ht="69.75" x14ac:dyDescent="0.25">
      <c r="A683" s="448">
        <v>581</v>
      </c>
      <c r="B683" s="446" t="s">
        <v>3678</v>
      </c>
      <c r="C683" s="458" t="s">
        <v>4371</v>
      </c>
      <c r="D683" s="448"/>
      <c r="E683" s="448">
        <v>5</v>
      </c>
      <c r="F683" s="448">
        <v>1</v>
      </c>
      <c r="G683" s="448"/>
      <c r="H683" s="448"/>
      <c r="I683" s="448"/>
      <c r="J683" s="448">
        <v>1</v>
      </c>
      <c r="K683" s="448"/>
      <c r="L683" s="448">
        <v>1</v>
      </c>
      <c r="M683" s="448">
        <v>2</v>
      </c>
      <c r="N683" s="448">
        <v>1</v>
      </c>
      <c r="O683" s="448"/>
      <c r="P683" s="448">
        <v>1</v>
      </c>
      <c r="Q683" s="448"/>
      <c r="R683" s="448"/>
      <c r="S683" s="448"/>
      <c r="T683" s="448">
        <v>1</v>
      </c>
      <c r="U683" s="448"/>
      <c r="V683" s="448"/>
      <c r="W683" s="448"/>
      <c r="X683" s="448">
        <v>1</v>
      </c>
      <c r="Y683" s="448"/>
      <c r="Z683" s="448"/>
      <c r="AA683" s="448"/>
      <c r="AB683" s="448"/>
      <c r="AC683" s="448">
        <v>5</v>
      </c>
      <c r="AD683" s="448">
        <v>5</v>
      </c>
      <c r="AE683" s="448">
        <v>1</v>
      </c>
      <c r="AF683" s="448"/>
      <c r="AG683" s="448"/>
      <c r="AH683" s="448"/>
      <c r="AI683" s="448"/>
      <c r="AJ683" s="448"/>
      <c r="AK683" s="508"/>
    </row>
    <row r="684" spans="1:37" s="90" customFormat="1" ht="409.5" x14ac:dyDescent="0.25">
      <c r="A684" s="448">
        <v>582</v>
      </c>
      <c r="B684" s="446" t="s">
        <v>4577</v>
      </c>
      <c r="C684" s="458" t="s">
        <v>4578</v>
      </c>
      <c r="D684" s="448"/>
      <c r="E684" s="448">
        <v>5</v>
      </c>
      <c r="F684" s="448">
        <v>1</v>
      </c>
      <c r="G684" s="448"/>
      <c r="H684" s="448"/>
      <c r="I684" s="448"/>
      <c r="J684" s="448"/>
      <c r="K684" s="448"/>
      <c r="L684" s="448"/>
      <c r="M684" s="448">
        <v>6</v>
      </c>
      <c r="N684" s="448"/>
      <c r="O684" s="448"/>
      <c r="P684" s="448"/>
      <c r="Q684" s="448"/>
      <c r="R684" s="448"/>
      <c r="S684" s="448"/>
      <c r="T684" s="448">
        <v>1</v>
      </c>
      <c r="U684" s="448"/>
      <c r="V684" s="448"/>
      <c r="W684" s="448"/>
      <c r="X684" s="448"/>
      <c r="Y684" s="448"/>
      <c r="Z684" s="448">
        <v>1</v>
      </c>
      <c r="AA684" s="448"/>
      <c r="AB684" s="448"/>
      <c r="AC684" s="448">
        <v>30</v>
      </c>
      <c r="AD684" s="448"/>
      <c r="AE684" s="448">
        <v>18</v>
      </c>
      <c r="AF684" s="448"/>
      <c r="AG684" s="448"/>
      <c r="AH684" s="448"/>
      <c r="AI684" s="448"/>
      <c r="AJ684" s="448"/>
      <c r="AK684" s="508"/>
    </row>
    <row r="685" spans="1:37" s="92" customFormat="1" ht="22.5" x14ac:dyDescent="0.25">
      <c r="A685" s="918"/>
      <c r="B685" s="918"/>
      <c r="C685" s="457" t="s">
        <v>97</v>
      </c>
      <c r="D685" s="456"/>
      <c r="E685" s="456">
        <f t="shared" ref="E685:AK685" si="64">SUM(E662:E684)</f>
        <v>119</v>
      </c>
      <c r="F685" s="456">
        <f t="shared" si="64"/>
        <v>22</v>
      </c>
      <c r="G685" s="456">
        <f t="shared" si="64"/>
        <v>1</v>
      </c>
      <c r="H685" s="456">
        <f t="shared" si="64"/>
        <v>0</v>
      </c>
      <c r="I685" s="456">
        <f t="shared" si="64"/>
        <v>5</v>
      </c>
      <c r="J685" s="456">
        <f t="shared" si="64"/>
        <v>15</v>
      </c>
      <c r="K685" s="456">
        <f t="shared" si="64"/>
        <v>0</v>
      </c>
      <c r="L685" s="456">
        <f t="shared" si="64"/>
        <v>21</v>
      </c>
      <c r="M685" s="456">
        <f t="shared" si="64"/>
        <v>46</v>
      </c>
      <c r="N685" s="456">
        <f t="shared" si="64"/>
        <v>21</v>
      </c>
      <c r="O685" s="456">
        <f t="shared" si="64"/>
        <v>0</v>
      </c>
      <c r="P685" s="456">
        <f t="shared" si="64"/>
        <v>34</v>
      </c>
      <c r="Q685" s="456">
        <f t="shared" si="64"/>
        <v>0</v>
      </c>
      <c r="R685" s="456">
        <f t="shared" si="64"/>
        <v>0</v>
      </c>
      <c r="S685" s="456">
        <f t="shared" si="64"/>
        <v>14</v>
      </c>
      <c r="T685" s="456">
        <f t="shared" si="64"/>
        <v>14</v>
      </c>
      <c r="U685" s="456">
        <f t="shared" si="64"/>
        <v>0</v>
      </c>
      <c r="V685" s="456">
        <f t="shared" si="64"/>
        <v>0</v>
      </c>
      <c r="W685" s="456">
        <f t="shared" si="64"/>
        <v>0</v>
      </c>
      <c r="X685" s="456">
        <f t="shared" si="64"/>
        <v>6</v>
      </c>
      <c r="Y685" s="456">
        <f t="shared" si="64"/>
        <v>0</v>
      </c>
      <c r="Z685" s="456">
        <f t="shared" si="64"/>
        <v>26</v>
      </c>
      <c r="AA685" s="456">
        <f t="shared" si="64"/>
        <v>0</v>
      </c>
      <c r="AB685" s="456">
        <f t="shared" si="64"/>
        <v>6</v>
      </c>
      <c r="AC685" s="456">
        <f t="shared" si="64"/>
        <v>152</v>
      </c>
      <c r="AD685" s="456">
        <f t="shared" si="64"/>
        <v>215</v>
      </c>
      <c r="AE685" s="456">
        <f t="shared" si="64"/>
        <v>99</v>
      </c>
      <c r="AF685" s="456">
        <f t="shared" si="64"/>
        <v>16</v>
      </c>
      <c r="AG685" s="456">
        <f t="shared" si="64"/>
        <v>0</v>
      </c>
      <c r="AH685" s="456">
        <f t="shared" si="64"/>
        <v>0</v>
      </c>
      <c r="AI685" s="456">
        <f t="shared" si="64"/>
        <v>0</v>
      </c>
      <c r="AJ685" s="456">
        <f t="shared" si="64"/>
        <v>0</v>
      </c>
      <c r="AK685" s="507">
        <f t="shared" si="64"/>
        <v>0</v>
      </c>
    </row>
    <row r="686" spans="1:37" s="90" customFormat="1" ht="23.25" x14ac:dyDescent="0.25">
      <c r="A686" s="919"/>
      <c r="B686" s="919"/>
      <c r="C686" s="458" t="s">
        <v>3978</v>
      </c>
      <c r="D686" s="448">
        <v>0</v>
      </c>
      <c r="E686" s="448">
        <v>0</v>
      </c>
      <c r="F686" s="448">
        <v>0</v>
      </c>
      <c r="G686" s="448">
        <v>0</v>
      </c>
      <c r="H686" s="448">
        <v>0</v>
      </c>
      <c r="I686" s="448">
        <v>0</v>
      </c>
      <c r="J686" s="448">
        <v>0</v>
      </c>
      <c r="K686" s="448">
        <v>0</v>
      </c>
      <c r="L686" s="448">
        <v>0</v>
      </c>
      <c r="M686" s="448">
        <v>0</v>
      </c>
      <c r="N686" s="448">
        <v>0</v>
      </c>
      <c r="O686" s="448">
        <v>0</v>
      </c>
      <c r="P686" s="448">
        <v>0</v>
      </c>
      <c r="Q686" s="448">
        <v>0</v>
      </c>
      <c r="R686" s="448">
        <v>0</v>
      </c>
      <c r="S686" s="448">
        <v>0</v>
      </c>
      <c r="T686" s="448">
        <v>0</v>
      </c>
      <c r="U686" s="448">
        <v>0</v>
      </c>
      <c r="V686" s="448">
        <v>0</v>
      </c>
      <c r="W686" s="448">
        <v>0</v>
      </c>
      <c r="X686" s="448">
        <v>0</v>
      </c>
      <c r="Y686" s="448">
        <v>0</v>
      </c>
      <c r="Z686" s="448">
        <v>0</v>
      </c>
      <c r="AA686" s="448">
        <v>0</v>
      </c>
      <c r="AB686" s="448">
        <v>0</v>
      </c>
      <c r="AC686" s="448">
        <v>0</v>
      </c>
      <c r="AD686" s="448">
        <v>0</v>
      </c>
      <c r="AE686" s="448">
        <v>0</v>
      </c>
      <c r="AF686" s="448">
        <v>0</v>
      </c>
      <c r="AG686" s="448">
        <v>0</v>
      </c>
      <c r="AH686" s="448">
        <v>0</v>
      </c>
      <c r="AI686" s="448">
        <v>0</v>
      </c>
      <c r="AJ686" s="448">
        <v>0</v>
      </c>
      <c r="AK686" s="508">
        <v>0</v>
      </c>
    </row>
    <row r="687" spans="1:37" s="92" customFormat="1" ht="22.5" x14ac:dyDescent="0.25">
      <c r="A687" s="920"/>
      <c r="B687" s="920"/>
      <c r="C687" s="457" t="s">
        <v>542</v>
      </c>
      <c r="D687" s="456">
        <f>D686+D685</f>
        <v>0</v>
      </c>
      <c r="E687" s="456">
        <f t="shared" ref="E687:AK687" si="65">E686+E685</f>
        <v>119</v>
      </c>
      <c r="F687" s="456">
        <f t="shared" si="65"/>
        <v>22</v>
      </c>
      <c r="G687" s="456">
        <f t="shared" si="65"/>
        <v>1</v>
      </c>
      <c r="H687" s="456">
        <f t="shared" si="65"/>
        <v>0</v>
      </c>
      <c r="I687" s="456">
        <f t="shared" si="65"/>
        <v>5</v>
      </c>
      <c r="J687" s="456">
        <f t="shared" si="65"/>
        <v>15</v>
      </c>
      <c r="K687" s="456">
        <f t="shared" si="65"/>
        <v>0</v>
      </c>
      <c r="L687" s="456">
        <f t="shared" si="65"/>
        <v>21</v>
      </c>
      <c r="M687" s="456">
        <f t="shared" si="65"/>
        <v>46</v>
      </c>
      <c r="N687" s="456">
        <f t="shared" si="65"/>
        <v>21</v>
      </c>
      <c r="O687" s="456">
        <f t="shared" si="65"/>
        <v>0</v>
      </c>
      <c r="P687" s="456">
        <f t="shared" si="65"/>
        <v>34</v>
      </c>
      <c r="Q687" s="456">
        <f t="shared" si="65"/>
        <v>0</v>
      </c>
      <c r="R687" s="456">
        <f t="shared" si="65"/>
        <v>0</v>
      </c>
      <c r="S687" s="456">
        <f t="shared" si="65"/>
        <v>14</v>
      </c>
      <c r="T687" s="456">
        <f t="shared" si="65"/>
        <v>14</v>
      </c>
      <c r="U687" s="456">
        <f t="shared" si="65"/>
        <v>0</v>
      </c>
      <c r="V687" s="456">
        <f t="shared" si="65"/>
        <v>0</v>
      </c>
      <c r="W687" s="456">
        <f t="shared" si="65"/>
        <v>0</v>
      </c>
      <c r="X687" s="456">
        <f t="shared" si="65"/>
        <v>6</v>
      </c>
      <c r="Y687" s="456">
        <f t="shared" si="65"/>
        <v>0</v>
      </c>
      <c r="Z687" s="456">
        <f t="shared" si="65"/>
        <v>26</v>
      </c>
      <c r="AA687" s="456">
        <f t="shared" si="65"/>
        <v>0</v>
      </c>
      <c r="AB687" s="456">
        <f t="shared" si="65"/>
        <v>6</v>
      </c>
      <c r="AC687" s="456">
        <f t="shared" si="65"/>
        <v>152</v>
      </c>
      <c r="AD687" s="456">
        <f t="shared" si="65"/>
        <v>215</v>
      </c>
      <c r="AE687" s="456">
        <f t="shared" si="65"/>
        <v>99</v>
      </c>
      <c r="AF687" s="456">
        <f t="shared" si="65"/>
        <v>16</v>
      </c>
      <c r="AG687" s="456">
        <f t="shared" si="65"/>
        <v>0</v>
      </c>
      <c r="AH687" s="456">
        <f t="shared" si="65"/>
        <v>0</v>
      </c>
      <c r="AI687" s="456">
        <f t="shared" si="65"/>
        <v>0</v>
      </c>
      <c r="AJ687" s="456">
        <f t="shared" si="65"/>
        <v>0</v>
      </c>
      <c r="AK687" s="507">
        <f t="shared" si="65"/>
        <v>0</v>
      </c>
    </row>
    <row r="688" spans="1:37" s="90" customFormat="1" ht="118.5" customHeight="1" x14ac:dyDescent="0.25">
      <c r="A688" s="448">
        <v>583</v>
      </c>
      <c r="B688" s="446" t="s">
        <v>3679</v>
      </c>
      <c r="C688" s="458" t="s">
        <v>4579</v>
      </c>
      <c r="D688" s="448"/>
      <c r="E688" s="448">
        <v>5</v>
      </c>
      <c r="F688" s="448">
        <v>1</v>
      </c>
      <c r="G688" s="448"/>
      <c r="H688" s="448"/>
      <c r="I688" s="448">
        <v>1</v>
      </c>
      <c r="J688" s="448">
        <v>1</v>
      </c>
      <c r="K688" s="448"/>
      <c r="L688" s="448">
        <v>1</v>
      </c>
      <c r="M688" s="448">
        <v>2</v>
      </c>
      <c r="N688" s="448">
        <v>1</v>
      </c>
      <c r="O688" s="448"/>
      <c r="P688" s="448">
        <v>1</v>
      </c>
      <c r="Q688" s="448"/>
      <c r="R688" s="448"/>
      <c r="S688" s="448">
        <v>1</v>
      </c>
      <c r="T688" s="448">
        <v>1</v>
      </c>
      <c r="U688" s="448"/>
      <c r="V688" s="448"/>
      <c r="W688" s="448"/>
      <c r="X688" s="448"/>
      <c r="Y688" s="448"/>
      <c r="Z688" s="448">
        <v>2</v>
      </c>
      <c r="AA688" s="448"/>
      <c r="AB688" s="448">
        <v>1</v>
      </c>
      <c r="AC688" s="448">
        <v>5</v>
      </c>
      <c r="AD688" s="448">
        <v>5</v>
      </c>
      <c r="AE688" s="448">
        <v>1</v>
      </c>
      <c r="AF688" s="448"/>
      <c r="AG688" s="448"/>
      <c r="AH688" s="448"/>
      <c r="AI688" s="448"/>
      <c r="AJ688" s="448"/>
      <c r="AK688" s="508"/>
    </row>
    <row r="689" spans="1:37" s="90" customFormat="1" ht="47.25" customHeight="1" x14ac:dyDescent="0.25">
      <c r="A689" s="448">
        <v>584</v>
      </c>
      <c r="B689" s="446" t="s">
        <v>3680</v>
      </c>
      <c r="C689" s="458" t="s">
        <v>4372</v>
      </c>
      <c r="D689" s="448"/>
      <c r="E689" s="448">
        <v>5</v>
      </c>
      <c r="F689" s="448">
        <v>1</v>
      </c>
      <c r="G689" s="448"/>
      <c r="H689" s="448"/>
      <c r="I689" s="448">
        <v>1</v>
      </c>
      <c r="J689" s="448">
        <v>1</v>
      </c>
      <c r="K689" s="448"/>
      <c r="L689" s="448">
        <v>1</v>
      </c>
      <c r="M689" s="448">
        <v>2</v>
      </c>
      <c r="N689" s="448">
        <v>1</v>
      </c>
      <c r="O689" s="448"/>
      <c r="P689" s="448">
        <v>1</v>
      </c>
      <c r="Q689" s="448"/>
      <c r="R689" s="448"/>
      <c r="S689" s="448">
        <v>1</v>
      </c>
      <c r="T689" s="448">
        <v>1</v>
      </c>
      <c r="U689" s="448"/>
      <c r="V689" s="448"/>
      <c r="W689" s="448"/>
      <c r="X689" s="448">
        <v>1</v>
      </c>
      <c r="Y689" s="448">
        <v>1</v>
      </c>
      <c r="Z689" s="448">
        <v>1</v>
      </c>
      <c r="AA689" s="448"/>
      <c r="AB689" s="448">
        <v>1</v>
      </c>
      <c r="AC689" s="448">
        <v>5</v>
      </c>
      <c r="AD689" s="448">
        <v>5</v>
      </c>
      <c r="AE689" s="448">
        <v>1</v>
      </c>
      <c r="AF689" s="448"/>
      <c r="AG689" s="448"/>
      <c r="AH689" s="448"/>
      <c r="AI689" s="448"/>
      <c r="AJ689" s="448"/>
      <c r="AK689" s="508"/>
    </row>
    <row r="690" spans="1:37" s="90" customFormat="1" ht="46.5" x14ac:dyDescent="0.25">
      <c r="A690" s="448">
        <v>585</v>
      </c>
      <c r="B690" s="446" t="s">
        <v>3681</v>
      </c>
      <c r="C690" s="458" t="s">
        <v>4373</v>
      </c>
      <c r="D690" s="448"/>
      <c r="E690" s="448">
        <v>5</v>
      </c>
      <c r="F690" s="448">
        <v>1</v>
      </c>
      <c r="G690" s="448"/>
      <c r="H690" s="448"/>
      <c r="I690" s="448">
        <v>1</v>
      </c>
      <c r="J690" s="448">
        <v>1</v>
      </c>
      <c r="K690" s="448"/>
      <c r="L690" s="448">
        <v>1</v>
      </c>
      <c r="M690" s="448">
        <v>2</v>
      </c>
      <c r="N690" s="448">
        <v>1</v>
      </c>
      <c r="O690" s="448"/>
      <c r="P690" s="448">
        <v>1</v>
      </c>
      <c r="Q690" s="448"/>
      <c r="R690" s="448"/>
      <c r="S690" s="448">
        <v>1</v>
      </c>
      <c r="T690" s="448">
        <v>1</v>
      </c>
      <c r="U690" s="448">
        <v>1</v>
      </c>
      <c r="V690" s="448"/>
      <c r="W690" s="448"/>
      <c r="X690" s="448">
        <v>1</v>
      </c>
      <c r="Y690" s="448"/>
      <c r="Z690" s="448">
        <v>1</v>
      </c>
      <c r="AA690" s="448"/>
      <c r="AB690" s="448">
        <v>1</v>
      </c>
      <c r="AC690" s="448">
        <v>5</v>
      </c>
      <c r="AD690" s="448">
        <v>5</v>
      </c>
      <c r="AE690" s="448">
        <v>1</v>
      </c>
      <c r="AF690" s="448"/>
      <c r="AG690" s="448"/>
      <c r="AH690" s="448"/>
      <c r="AI690" s="448"/>
      <c r="AJ690" s="448"/>
      <c r="AK690" s="508"/>
    </row>
    <row r="691" spans="1:37" s="90" customFormat="1" ht="46.5" x14ac:dyDescent="0.25">
      <c r="A691" s="448">
        <v>586</v>
      </c>
      <c r="B691" s="446" t="s">
        <v>3682</v>
      </c>
      <c r="C691" s="458" t="s">
        <v>4374</v>
      </c>
      <c r="D691" s="448"/>
      <c r="E691" s="448">
        <v>5</v>
      </c>
      <c r="F691" s="448">
        <v>1</v>
      </c>
      <c r="G691" s="448"/>
      <c r="H691" s="448"/>
      <c r="I691" s="448">
        <v>1</v>
      </c>
      <c r="J691" s="448"/>
      <c r="K691" s="448"/>
      <c r="L691" s="448">
        <v>1</v>
      </c>
      <c r="M691" s="448">
        <v>2</v>
      </c>
      <c r="N691" s="448">
        <v>1</v>
      </c>
      <c r="O691" s="448"/>
      <c r="P691" s="448">
        <v>1</v>
      </c>
      <c r="Q691" s="448"/>
      <c r="R691" s="448"/>
      <c r="S691" s="448">
        <v>1</v>
      </c>
      <c r="T691" s="448">
        <v>1</v>
      </c>
      <c r="U691" s="448">
        <v>1</v>
      </c>
      <c r="V691" s="448"/>
      <c r="W691" s="448"/>
      <c r="X691" s="448"/>
      <c r="Y691" s="448"/>
      <c r="Z691" s="448">
        <v>2</v>
      </c>
      <c r="AA691" s="448"/>
      <c r="AB691" s="448">
        <v>1</v>
      </c>
      <c r="AC691" s="448">
        <v>5</v>
      </c>
      <c r="AD691" s="448">
        <v>5</v>
      </c>
      <c r="AE691" s="448">
        <v>1</v>
      </c>
      <c r="AF691" s="448"/>
      <c r="AG691" s="448"/>
      <c r="AH691" s="448"/>
      <c r="AI691" s="448"/>
      <c r="AJ691" s="448"/>
      <c r="AK691" s="508"/>
    </row>
    <row r="692" spans="1:37" s="90" customFormat="1" ht="46.5" x14ac:dyDescent="0.25">
      <c r="A692" s="448">
        <v>587</v>
      </c>
      <c r="B692" s="446" t="s">
        <v>3679</v>
      </c>
      <c r="C692" s="458" t="s">
        <v>4580</v>
      </c>
      <c r="D692" s="448"/>
      <c r="E692" s="448">
        <v>5</v>
      </c>
      <c r="F692" s="448">
        <v>1</v>
      </c>
      <c r="G692" s="448"/>
      <c r="H692" s="448"/>
      <c r="I692" s="448"/>
      <c r="J692" s="448"/>
      <c r="K692" s="448"/>
      <c r="L692" s="448">
        <v>1</v>
      </c>
      <c r="M692" s="448">
        <v>2</v>
      </c>
      <c r="N692" s="448">
        <v>1</v>
      </c>
      <c r="O692" s="448"/>
      <c r="P692" s="448">
        <v>1</v>
      </c>
      <c r="Q692" s="448"/>
      <c r="R692" s="448"/>
      <c r="S692" s="448"/>
      <c r="T692" s="448">
        <v>1</v>
      </c>
      <c r="U692" s="448"/>
      <c r="V692" s="448"/>
      <c r="W692" s="448"/>
      <c r="X692" s="448"/>
      <c r="Y692" s="448">
        <v>1</v>
      </c>
      <c r="Z692" s="448"/>
      <c r="AA692" s="448"/>
      <c r="AB692" s="448">
        <v>1</v>
      </c>
      <c r="AC692" s="448">
        <v>5</v>
      </c>
      <c r="AD692" s="448">
        <v>5</v>
      </c>
      <c r="AE692" s="448">
        <v>1</v>
      </c>
      <c r="AF692" s="448"/>
      <c r="AG692" s="448"/>
      <c r="AH692" s="448"/>
      <c r="AI692" s="448"/>
      <c r="AJ692" s="448"/>
      <c r="AK692" s="508"/>
    </row>
    <row r="693" spans="1:37" s="90" customFormat="1" ht="50.25" customHeight="1" x14ac:dyDescent="0.25">
      <c r="A693" s="448">
        <v>588</v>
      </c>
      <c r="B693" s="446" t="s">
        <v>3683</v>
      </c>
      <c r="C693" s="458" t="s">
        <v>4375</v>
      </c>
      <c r="D693" s="448"/>
      <c r="E693" s="461">
        <v>5</v>
      </c>
      <c r="F693" s="461">
        <v>1</v>
      </c>
      <c r="G693" s="461"/>
      <c r="H693" s="461"/>
      <c r="I693" s="461">
        <v>1</v>
      </c>
      <c r="J693" s="461">
        <v>1</v>
      </c>
      <c r="K693" s="461"/>
      <c r="L693" s="461">
        <v>1</v>
      </c>
      <c r="M693" s="461">
        <v>2</v>
      </c>
      <c r="N693" s="461">
        <v>1</v>
      </c>
      <c r="O693" s="461"/>
      <c r="P693" s="461">
        <v>1</v>
      </c>
      <c r="Q693" s="461"/>
      <c r="R693" s="461"/>
      <c r="S693" s="461">
        <v>1</v>
      </c>
      <c r="T693" s="461"/>
      <c r="U693" s="461"/>
      <c r="V693" s="461"/>
      <c r="W693" s="461"/>
      <c r="X693" s="461"/>
      <c r="Y693" s="461"/>
      <c r="Z693" s="461">
        <v>2</v>
      </c>
      <c r="AA693" s="461"/>
      <c r="AB693" s="461">
        <v>1</v>
      </c>
      <c r="AC693" s="461">
        <v>5</v>
      </c>
      <c r="AD693" s="461">
        <v>5</v>
      </c>
      <c r="AE693" s="461">
        <v>1</v>
      </c>
      <c r="AF693" s="461"/>
      <c r="AG693" s="461"/>
      <c r="AH693" s="462"/>
      <c r="AI693" s="462"/>
      <c r="AJ693" s="462"/>
      <c r="AK693" s="509"/>
    </row>
    <row r="694" spans="1:37" s="90" customFormat="1" ht="46.5" x14ac:dyDescent="0.25">
      <c r="A694" s="448">
        <v>589</v>
      </c>
      <c r="B694" s="446" t="s">
        <v>3684</v>
      </c>
      <c r="C694" s="458" t="s">
        <v>4376</v>
      </c>
      <c r="D694" s="448"/>
      <c r="E694" s="448">
        <v>5</v>
      </c>
      <c r="F694" s="448">
        <v>1</v>
      </c>
      <c r="G694" s="448"/>
      <c r="H694" s="448"/>
      <c r="I694" s="448"/>
      <c r="J694" s="448">
        <v>1</v>
      </c>
      <c r="K694" s="448"/>
      <c r="L694" s="448">
        <v>1</v>
      </c>
      <c r="M694" s="448">
        <v>2</v>
      </c>
      <c r="N694" s="448">
        <v>1</v>
      </c>
      <c r="O694" s="448"/>
      <c r="P694" s="448">
        <v>1</v>
      </c>
      <c r="Q694" s="448"/>
      <c r="R694" s="448"/>
      <c r="S694" s="448">
        <v>1</v>
      </c>
      <c r="T694" s="448">
        <v>1</v>
      </c>
      <c r="U694" s="448"/>
      <c r="V694" s="448"/>
      <c r="W694" s="448"/>
      <c r="X694" s="448"/>
      <c r="Y694" s="448"/>
      <c r="Z694" s="448">
        <v>1</v>
      </c>
      <c r="AA694" s="448"/>
      <c r="AB694" s="448"/>
      <c r="AC694" s="448">
        <v>5</v>
      </c>
      <c r="AD694" s="448">
        <v>5</v>
      </c>
      <c r="AE694" s="448">
        <v>1</v>
      </c>
      <c r="AF694" s="448"/>
      <c r="AG694" s="448"/>
      <c r="AH694" s="448"/>
      <c r="AI694" s="448"/>
      <c r="AJ694" s="448"/>
      <c r="AK694" s="508"/>
    </row>
    <row r="695" spans="1:37" s="90" customFormat="1" ht="46.5" x14ac:dyDescent="0.25">
      <c r="A695" s="448">
        <v>590</v>
      </c>
      <c r="B695" s="446" t="s">
        <v>3685</v>
      </c>
      <c r="C695" s="458" t="s">
        <v>4377</v>
      </c>
      <c r="D695" s="448"/>
      <c r="E695" s="448">
        <v>5</v>
      </c>
      <c r="F695" s="448">
        <v>1</v>
      </c>
      <c r="G695" s="448"/>
      <c r="H695" s="448"/>
      <c r="I695" s="448">
        <v>1</v>
      </c>
      <c r="J695" s="448"/>
      <c r="K695" s="448"/>
      <c r="L695" s="448">
        <v>1</v>
      </c>
      <c r="M695" s="448">
        <v>2</v>
      </c>
      <c r="N695" s="448">
        <v>1</v>
      </c>
      <c r="O695" s="448"/>
      <c r="P695" s="448">
        <v>1</v>
      </c>
      <c r="Q695" s="448"/>
      <c r="R695" s="448"/>
      <c r="S695" s="448">
        <v>1</v>
      </c>
      <c r="T695" s="448">
        <v>1</v>
      </c>
      <c r="U695" s="448"/>
      <c r="V695" s="448"/>
      <c r="W695" s="448"/>
      <c r="X695" s="448"/>
      <c r="Y695" s="448">
        <v>1</v>
      </c>
      <c r="Z695" s="448">
        <v>1</v>
      </c>
      <c r="AA695" s="448"/>
      <c r="AB695" s="448">
        <v>1</v>
      </c>
      <c r="AC695" s="448">
        <v>5</v>
      </c>
      <c r="AD695" s="448">
        <v>5</v>
      </c>
      <c r="AE695" s="448">
        <v>1</v>
      </c>
      <c r="AF695" s="448"/>
      <c r="AG695" s="448"/>
      <c r="AH695" s="448"/>
      <c r="AI695" s="448"/>
      <c r="AJ695" s="448"/>
      <c r="AK695" s="508"/>
    </row>
    <row r="696" spans="1:37" s="90" customFormat="1" ht="46.5" x14ac:dyDescent="0.25">
      <c r="A696" s="448">
        <v>591</v>
      </c>
      <c r="B696" s="446" t="s">
        <v>3686</v>
      </c>
      <c r="C696" s="458" t="s">
        <v>4379</v>
      </c>
      <c r="D696" s="448"/>
      <c r="E696" s="448">
        <v>5</v>
      </c>
      <c r="F696" s="448">
        <v>1</v>
      </c>
      <c r="G696" s="448"/>
      <c r="H696" s="448"/>
      <c r="I696" s="448">
        <v>1</v>
      </c>
      <c r="J696" s="448">
        <v>1</v>
      </c>
      <c r="K696" s="448"/>
      <c r="L696" s="448">
        <v>1</v>
      </c>
      <c r="M696" s="448">
        <v>2</v>
      </c>
      <c r="N696" s="448">
        <v>1</v>
      </c>
      <c r="O696" s="448"/>
      <c r="P696" s="448">
        <v>1</v>
      </c>
      <c r="Q696" s="448"/>
      <c r="R696" s="448"/>
      <c r="S696" s="448">
        <v>1</v>
      </c>
      <c r="T696" s="448">
        <v>1</v>
      </c>
      <c r="U696" s="448">
        <v>1</v>
      </c>
      <c r="V696" s="448"/>
      <c r="W696" s="448"/>
      <c r="X696" s="448"/>
      <c r="Y696" s="448"/>
      <c r="Z696" s="448">
        <v>1</v>
      </c>
      <c r="AA696" s="448"/>
      <c r="AB696" s="448">
        <v>1</v>
      </c>
      <c r="AC696" s="448">
        <v>5</v>
      </c>
      <c r="AD696" s="448">
        <v>5</v>
      </c>
      <c r="AE696" s="448">
        <v>1</v>
      </c>
      <c r="AF696" s="448">
        <v>2</v>
      </c>
      <c r="AG696" s="448"/>
      <c r="AH696" s="448"/>
      <c r="AI696" s="448"/>
      <c r="AJ696" s="448"/>
      <c r="AK696" s="508"/>
    </row>
    <row r="697" spans="1:37" s="90" customFormat="1" ht="46.5" x14ac:dyDescent="0.25">
      <c r="A697" s="448">
        <v>592</v>
      </c>
      <c r="B697" s="446" t="s">
        <v>3687</v>
      </c>
      <c r="C697" s="458" t="s">
        <v>4378</v>
      </c>
      <c r="D697" s="448"/>
      <c r="E697" s="448">
        <v>6</v>
      </c>
      <c r="F697" s="448">
        <v>1</v>
      </c>
      <c r="G697" s="448"/>
      <c r="H697" s="448"/>
      <c r="I697" s="448"/>
      <c r="J697" s="448">
        <v>1</v>
      </c>
      <c r="K697" s="448"/>
      <c r="L697" s="448">
        <v>1</v>
      </c>
      <c r="M697" s="448">
        <v>2</v>
      </c>
      <c r="N697" s="448">
        <v>1</v>
      </c>
      <c r="O697" s="448"/>
      <c r="P697" s="448">
        <v>1</v>
      </c>
      <c r="Q697" s="448"/>
      <c r="R697" s="448"/>
      <c r="S697" s="448">
        <v>1</v>
      </c>
      <c r="T697" s="448">
        <v>1</v>
      </c>
      <c r="U697" s="448">
        <v>1</v>
      </c>
      <c r="V697" s="448"/>
      <c r="W697" s="448"/>
      <c r="X697" s="448"/>
      <c r="Y697" s="448"/>
      <c r="Z697" s="448">
        <v>1</v>
      </c>
      <c r="AA697" s="448"/>
      <c r="AB697" s="448">
        <v>1</v>
      </c>
      <c r="AC697" s="448">
        <v>6</v>
      </c>
      <c r="AD697" s="448">
        <v>6</v>
      </c>
      <c r="AE697" s="448">
        <v>1</v>
      </c>
      <c r="AF697" s="448"/>
      <c r="AG697" s="448"/>
      <c r="AH697" s="448"/>
      <c r="AI697" s="448"/>
      <c r="AJ697" s="448"/>
      <c r="AK697" s="508"/>
    </row>
    <row r="698" spans="1:37" s="90" customFormat="1" ht="50.25" customHeight="1" x14ac:dyDescent="0.25">
      <c r="A698" s="448">
        <v>593</v>
      </c>
      <c r="B698" s="446" t="s">
        <v>3688</v>
      </c>
      <c r="C698" s="458" t="s">
        <v>4380</v>
      </c>
      <c r="D698" s="448"/>
      <c r="E698" s="448">
        <v>5</v>
      </c>
      <c r="F698" s="448">
        <v>1</v>
      </c>
      <c r="G698" s="448"/>
      <c r="H698" s="448"/>
      <c r="I698" s="448"/>
      <c r="J698" s="448">
        <v>1</v>
      </c>
      <c r="K698" s="448"/>
      <c r="L698" s="448">
        <v>1</v>
      </c>
      <c r="M698" s="448">
        <v>2</v>
      </c>
      <c r="N698" s="448">
        <v>1</v>
      </c>
      <c r="O698" s="448"/>
      <c r="P698" s="448">
        <v>1</v>
      </c>
      <c r="Q698" s="448"/>
      <c r="R698" s="448"/>
      <c r="S698" s="448">
        <v>1</v>
      </c>
      <c r="T698" s="448">
        <v>1</v>
      </c>
      <c r="U698" s="448"/>
      <c r="V698" s="448"/>
      <c r="W698" s="448"/>
      <c r="X698" s="448">
        <v>1</v>
      </c>
      <c r="Y698" s="448"/>
      <c r="Z698" s="448">
        <v>1</v>
      </c>
      <c r="AA698" s="448"/>
      <c r="AB698" s="448">
        <v>1</v>
      </c>
      <c r="AC698" s="448">
        <v>5</v>
      </c>
      <c r="AD698" s="448">
        <v>5</v>
      </c>
      <c r="AE698" s="448">
        <v>1</v>
      </c>
      <c r="AF698" s="448"/>
      <c r="AG698" s="448"/>
      <c r="AH698" s="448"/>
      <c r="AI698" s="448"/>
      <c r="AJ698" s="448"/>
      <c r="AK698" s="508"/>
    </row>
    <row r="699" spans="1:37" s="92" customFormat="1" ht="22.5" x14ac:dyDescent="0.25">
      <c r="A699" s="918"/>
      <c r="B699" s="918"/>
      <c r="C699" s="457" t="s">
        <v>97</v>
      </c>
      <c r="D699" s="456"/>
      <c r="E699" s="456">
        <f>SUM(E688:E698)</f>
        <v>56</v>
      </c>
      <c r="F699" s="456">
        <f t="shared" ref="F699:AK699" si="66">SUM(F688:F698)</f>
        <v>11</v>
      </c>
      <c r="G699" s="456">
        <f t="shared" si="66"/>
        <v>0</v>
      </c>
      <c r="H699" s="456">
        <f t="shared" si="66"/>
        <v>0</v>
      </c>
      <c r="I699" s="456">
        <f t="shared" si="66"/>
        <v>7</v>
      </c>
      <c r="J699" s="456">
        <f t="shared" si="66"/>
        <v>8</v>
      </c>
      <c r="K699" s="456">
        <f t="shared" si="66"/>
        <v>0</v>
      </c>
      <c r="L699" s="456">
        <f t="shared" si="66"/>
        <v>11</v>
      </c>
      <c r="M699" s="456">
        <f t="shared" si="66"/>
        <v>22</v>
      </c>
      <c r="N699" s="456">
        <f t="shared" si="66"/>
        <v>11</v>
      </c>
      <c r="O699" s="456">
        <f t="shared" si="66"/>
        <v>0</v>
      </c>
      <c r="P699" s="456">
        <f t="shared" si="66"/>
        <v>11</v>
      </c>
      <c r="Q699" s="456">
        <f t="shared" si="66"/>
        <v>0</v>
      </c>
      <c r="R699" s="456">
        <f t="shared" si="66"/>
        <v>0</v>
      </c>
      <c r="S699" s="456">
        <f t="shared" si="66"/>
        <v>10</v>
      </c>
      <c r="T699" s="456">
        <f t="shared" si="66"/>
        <v>10</v>
      </c>
      <c r="U699" s="456">
        <f t="shared" si="66"/>
        <v>4</v>
      </c>
      <c r="V699" s="456">
        <f t="shared" si="66"/>
        <v>0</v>
      </c>
      <c r="W699" s="456">
        <f t="shared" si="66"/>
        <v>0</v>
      </c>
      <c r="X699" s="456">
        <f t="shared" si="66"/>
        <v>3</v>
      </c>
      <c r="Y699" s="456">
        <f t="shared" si="66"/>
        <v>3</v>
      </c>
      <c r="Z699" s="456">
        <f t="shared" si="66"/>
        <v>13</v>
      </c>
      <c r="AA699" s="456">
        <f t="shared" si="66"/>
        <v>0</v>
      </c>
      <c r="AB699" s="456">
        <f t="shared" si="66"/>
        <v>10</v>
      </c>
      <c r="AC699" s="456">
        <f t="shared" si="66"/>
        <v>56</v>
      </c>
      <c r="AD699" s="456">
        <f t="shared" si="66"/>
        <v>56</v>
      </c>
      <c r="AE699" s="456">
        <f t="shared" si="66"/>
        <v>11</v>
      </c>
      <c r="AF699" s="456">
        <f t="shared" si="66"/>
        <v>2</v>
      </c>
      <c r="AG699" s="456">
        <f t="shared" si="66"/>
        <v>0</v>
      </c>
      <c r="AH699" s="456">
        <f t="shared" si="66"/>
        <v>0</v>
      </c>
      <c r="AI699" s="456">
        <f t="shared" si="66"/>
        <v>0</v>
      </c>
      <c r="AJ699" s="456">
        <f t="shared" si="66"/>
        <v>0</v>
      </c>
      <c r="AK699" s="507">
        <f t="shared" si="66"/>
        <v>0</v>
      </c>
    </row>
    <row r="700" spans="1:37" s="239" customFormat="1" ht="23.25" x14ac:dyDescent="0.25">
      <c r="A700" s="919"/>
      <c r="B700" s="919"/>
      <c r="C700" s="458" t="s">
        <v>3978</v>
      </c>
      <c r="D700" s="448">
        <v>1</v>
      </c>
      <c r="E700" s="448">
        <v>4</v>
      </c>
      <c r="F700" s="448">
        <v>1</v>
      </c>
      <c r="G700" s="448"/>
      <c r="H700" s="448"/>
      <c r="I700" s="448"/>
      <c r="J700" s="448"/>
      <c r="K700" s="448"/>
      <c r="L700" s="448"/>
      <c r="M700" s="448"/>
      <c r="N700" s="448"/>
      <c r="O700" s="448"/>
      <c r="P700" s="448"/>
      <c r="Q700" s="448"/>
      <c r="R700" s="448"/>
      <c r="S700" s="448"/>
      <c r="T700" s="448">
        <v>1</v>
      </c>
      <c r="U700" s="448"/>
      <c r="V700" s="448"/>
      <c r="W700" s="448"/>
      <c r="X700" s="448"/>
      <c r="Y700" s="448"/>
      <c r="Z700" s="448"/>
      <c r="AA700" s="448"/>
      <c r="AB700" s="448"/>
      <c r="AC700" s="448"/>
      <c r="AD700" s="448"/>
      <c r="AE700" s="448"/>
      <c r="AF700" s="448"/>
      <c r="AG700" s="448"/>
      <c r="AH700" s="448"/>
      <c r="AI700" s="448"/>
      <c r="AJ700" s="448"/>
      <c r="AK700" s="508"/>
    </row>
    <row r="701" spans="1:37" s="92" customFormat="1" ht="22.5" x14ac:dyDescent="0.25">
      <c r="A701" s="920"/>
      <c r="B701" s="920"/>
      <c r="C701" s="457" t="s">
        <v>542</v>
      </c>
      <c r="D701" s="456">
        <f>D700+D699</f>
        <v>1</v>
      </c>
      <c r="E701" s="456">
        <f t="shared" ref="E701:AK701" si="67">E700+E699</f>
        <v>60</v>
      </c>
      <c r="F701" s="456">
        <f t="shared" si="67"/>
        <v>12</v>
      </c>
      <c r="G701" s="456">
        <f t="shared" si="67"/>
        <v>0</v>
      </c>
      <c r="H701" s="456">
        <f t="shared" si="67"/>
        <v>0</v>
      </c>
      <c r="I701" s="456">
        <f t="shared" si="67"/>
        <v>7</v>
      </c>
      <c r="J701" s="456">
        <f t="shared" si="67"/>
        <v>8</v>
      </c>
      <c r="K701" s="456">
        <f t="shared" si="67"/>
        <v>0</v>
      </c>
      <c r="L701" s="456">
        <f t="shared" si="67"/>
        <v>11</v>
      </c>
      <c r="M701" s="456">
        <f t="shared" si="67"/>
        <v>22</v>
      </c>
      <c r="N701" s="456">
        <f t="shared" si="67"/>
        <v>11</v>
      </c>
      <c r="O701" s="456">
        <f t="shared" si="67"/>
        <v>0</v>
      </c>
      <c r="P701" s="456">
        <f t="shared" si="67"/>
        <v>11</v>
      </c>
      <c r="Q701" s="456">
        <f t="shared" si="67"/>
        <v>0</v>
      </c>
      <c r="R701" s="456">
        <f t="shared" si="67"/>
        <v>0</v>
      </c>
      <c r="S701" s="456">
        <f t="shared" si="67"/>
        <v>10</v>
      </c>
      <c r="T701" s="456">
        <f t="shared" si="67"/>
        <v>11</v>
      </c>
      <c r="U701" s="456">
        <f t="shared" si="67"/>
        <v>4</v>
      </c>
      <c r="V701" s="456">
        <f t="shared" si="67"/>
        <v>0</v>
      </c>
      <c r="W701" s="456">
        <f t="shared" si="67"/>
        <v>0</v>
      </c>
      <c r="X701" s="456">
        <f t="shared" si="67"/>
        <v>3</v>
      </c>
      <c r="Y701" s="456">
        <f t="shared" si="67"/>
        <v>3</v>
      </c>
      <c r="Z701" s="456">
        <f t="shared" si="67"/>
        <v>13</v>
      </c>
      <c r="AA701" s="456">
        <f t="shared" si="67"/>
        <v>0</v>
      </c>
      <c r="AB701" s="456">
        <f t="shared" si="67"/>
        <v>10</v>
      </c>
      <c r="AC701" s="456">
        <f t="shared" si="67"/>
        <v>56</v>
      </c>
      <c r="AD701" s="456">
        <f t="shared" si="67"/>
        <v>56</v>
      </c>
      <c r="AE701" s="456">
        <f t="shared" si="67"/>
        <v>11</v>
      </c>
      <c r="AF701" s="456">
        <f t="shared" si="67"/>
        <v>2</v>
      </c>
      <c r="AG701" s="456">
        <f t="shared" si="67"/>
        <v>0</v>
      </c>
      <c r="AH701" s="456">
        <f t="shared" si="67"/>
        <v>0</v>
      </c>
      <c r="AI701" s="456">
        <f t="shared" si="67"/>
        <v>0</v>
      </c>
      <c r="AJ701" s="456">
        <f t="shared" si="67"/>
        <v>0</v>
      </c>
      <c r="AK701" s="507">
        <f t="shared" si="67"/>
        <v>0</v>
      </c>
    </row>
    <row r="702" spans="1:37" s="90" customFormat="1" ht="73.5" customHeight="1" x14ac:dyDescent="0.25">
      <c r="A702" s="448">
        <v>594</v>
      </c>
      <c r="B702" s="446" t="s">
        <v>2706</v>
      </c>
      <c r="C702" s="458" t="s">
        <v>4384</v>
      </c>
      <c r="D702" s="448"/>
      <c r="E702" s="448">
        <v>9</v>
      </c>
      <c r="F702" s="448">
        <v>1</v>
      </c>
      <c r="G702" s="448"/>
      <c r="H702" s="448"/>
      <c r="I702" s="448"/>
      <c r="J702" s="448">
        <v>3</v>
      </c>
      <c r="K702" s="448"/>
      <c r="L702" s="448">
        <v>3</v>
      </c>
      <c r="M702" s="448">
        <v>2</v>
      </c>
      <c r="N702" s="448">
        <v>2</v>
      </c>
      <c r="O702" s="448"/>
      <c r="P702" s="448">
        <v>7</v>
      </c>
      <c r="Q702" s="448"/>
      <c r="R702" s="448"/>
      <c r="S702" s="448">
        <v>1</v>
      </c>
      <c r="T702" s="448">
        <v>1</v>
      </c>
      <c r="U702" s="448"/>
      <c r="V702" s="448"/>
      <c r="W702" s="448"/>
      <c r="X702" s="448"/>
      <c r="Y702" s="448"/>
      <c r="Z702" s="448">
        <v>1</v>
      </c>
      <c r="AA702" s="448"/>
      <c r="AB702" s="448">
        <v>4</v>
      </c>
      <c r="AC702" s="448">
        <v>18</v>
      </c>
      <c r="AD702" s="448">
        <v>9</v>
      </c>
      <c r="AE702" s="448">
        <v>18</v>
      </c>
      <c r="AF702" s="448"/>
      <c r="AG702" s="448"/>
      <c r="AH702" s="448"/>
      <c r="AI702" s="448"/>
      <c r="AJ702" s="448"/>
      <c r="AK702" s="508"/>
    </row>
    <row r="703" spans="1:37" s="90" customFormat="1" ht="48.75" customHeight="1" x14ac:dyDescent="0.25">
      <c r="A703" s="448">
        <v>595</v>
      </c>
      <c r="B703" s="446" t="s">
        <v>1910</v>
      </c>
      <c r="C703" s="458" t="s">
        <v>4382</v>
      </c>
      <c r="D703" s="448"/>
      <c r="E703" s="448">
        <v>5</v>
      </c>
      <c r="F703" s="448">
        <v>1</v>
      </c>
      <c r="G703" s="448"/>
      <c r="H703" s="448"/>
      <c r="I703" s="448">
        <v>1</v>
      </c>
      <c r="J703" s="448">
        <v>3</v>
      </c>
      <c r="K703" s="448"/>
      <c r="L703" s="448">
        <v>2</v>
      </c>
      <c r="M703" s="448">
        <v>2</v>
      </c>
      <c r="N703" s="448">
        <v>1</v>
      </c>
      <c r="O703" s="448"/>
      <c r="P703" s="448">
        <v>5</v>
      </c>
      <c r="Q703" s="448"/>
      <c r="R703" s="448"/>
      <c r="S703" s="448">
        <v>1</v>
      </c>
      <c r="T703" s="448"/>
      <c r="U703" s="448"/>
      <c r="V703" s="448"/>
      <c r="W703" s="448">
        <v>1</v>
      </c>
      <c r="X703" s="448"/>
      <c r="Y703" s="448"/>
      <c r="Z703" s="448">
        <v>1</v>
      </c>
      <c r="AA703" s="448"/>
      <c r="AB703" s="448">
        <v>2</v>
      </c>
      <c r="AC703" s="448">
        <v>10</v>
      </c>
      <c r="AD703" s="448">
        <v>20</v>
      </c>
      <c r="AE703" s="448">
        <v>5</v>
      </c>
      <c r="AF703" s="448"/>
      <c r="AG703" s="448"/>
      <c r="AH703" s="448"/>
      <c r="AI703" s="448"/>
      <c r="AJ703" s="448"/>
      <c r="AK703" s="508">
        <v>1</v>
      </c>
    </row>
    <row r="704" spans="1:37" s="90" customFormat="1" ht="93" x14ac:dyDescent="0.25">
      <c r="A704" s="448">
        <v>596</v>
      </c>
      <c r="B704" s="446" t="s">
        <v>1911</v>
      </c>
      <c r="C704" s="458" t="s">
        <v>4383</v>
      </c>
      <c r="D704" s="448"/>
      <c r="E704" s="448">
        <v>10</v>
      </c>
      <c r="F704" s="448">
        <v>1</v>
      </c>
      <c r="G704" s="448"/>
      <c r="H704" s="448"/>
      <c r="I704" s="448">
        <v>1</v>
      </c>
      <c r="J704" s="448">
        <v>2</v>
      </c>
      <c r="K704" s="448"/>
      <c r="L704" s="448">
        <v>2</v>
      </c>
      <c r="M704" s="448">
        <v>2</v>
      </c>
      <c r="N704" s="448">
        <v>2</v>
      </c>
      <c r="O704" s="448"/>
      <c r="P704" s="448">
        <v>5</v>
      </c>
      <c r="Q704" s="448"/>
      <c r="R704" s="448"/>
      <c r="S704" s="448">
        <v>1</v>
      </c>
      <c r="T704" s="448">
        <v>1</v>
      </c>
      <c r="U704" s="448"/>
      <c r="V704" s="448"/>
      <c r="W704" s="448"/>
      <c r="X704" s="448"/>
      <c r="Y704" s="448"/>
      <c r="Z704" s="448">
        <v>2</v>
      </c>
      <c r="AA704" s="448"/>
      <c r="AB704" s="448">
        <v>1</v>
      </c>
      <c r="AC704" s="448">
        <v>10</v>
      </c>
      <c r="AD704" s="448">
        <v>30</v>
      </c>
      <c r="AE704" s="448">
        <v>20</v>
      </c>
      <c r="AF704" s="448"/>
      <c r="AG704" s="448"/>
      <c r="AH704" s="448"/>
      <c r="AI704" s="448"/>
      <c r="AJ704" s="448"/>
      <c r="AK704" s="508"/>
    </row>
    <row r="705" spans="1:37" s="90" customFormat="1" ht="93" x14ac:dyDescent="0.25">
      <c r="A705" s="448">
        <v>597</v>
      </c>
      <c r="B705" s="446" t="s">
        <v>1912</v>
      </c>
      <c r="C705" s="458" t="s">
        <v>4385</v>
      </c>
      <c r="D705" s="448"/>
      <c r="E705" s="448">
        <v>5</v>
      </c>
      <c r="F705" s="448">
        <v>1</v>
      </c>
      <c r="G705" s="448"/>
      <c r="H705" s="448"/>
      <c r="I705" s="448"/>
      <c r="J705" s="448">
        <v>1</v>
      </c>
      <c r="K705" s="448"/>
      <c r="L705" s="448">
        <v>1</v>
      </c>
      <c r="M705" s="448">
        <v>2</v>
      </c>
      <c r="N705" s="448">
        <v>1</v>
      </c>
      <c r="O705" s="448"/>
      <c r="P705" s="448">
        <v>1</v>
      </c>
      <c r="Q705" s="448"/>
      <c r="R705" s="448"/>
      <c r="S705" s="448">
        <v>1</v>
      </c>
      <c r="T705" s="448"/>
      <c r="U705" s="448"/>
      <c r="V705" s="448"/>
      <c r="W705" s="448"/>
      <c r="X705" s="448"/>
      <c r="Y705" s="448"/>
      <c r="Z705" s="448">
        <v>1</v>
      </c>
      <c r="AA705" s="448"/>
      <c r="AB705" s="448">
        <v>1</v>
      </c>
      <c r="AC705" s="448">
        <v>5</v>
      </c>
      <c r="AD705" s="448">
        <v>5</v>
      </c>
      <c r="AE705" s="448">
        <v>1</v>
      </c>
      <c r="AF705" s="448"/>
      <c r="AG705" s="448"/>
      <c r="AH705" s="448"/>
      <c r="AI705" s="448"/>
      <c r="AJ705" s="448"/>
      <c r="AK705" s="508"/>
    </row>
    <row r="706" spans="1:37" s="90" customFormat="1" ht="69.75" x14ac:dyDescent="0.25">
      <c r="A706" s="448">
        <v>598</v>
      </c>
      <c r="B706" s="446" t="s">
        <v>1913</v>
      </c>
      <c r="C706" s="458" t="s">
        <v>4386</v>
      </c>
      <c r="D706" s="448"/>
      <c r="E706" s="448">
        <v>10</v>
      </c>
      <c r="F706" s="448">
        <v>1</v>
      </c>
      <c r="G706" s="448"/>
      <c r="H706" s="448"/>
      <c r="I706" s="448"/>
      <c r="J706" s="448">
        <v>1</v>
      </c>
      <c r="K706" s="448"/>
      <c r="L706" s="448">
        <v>1</v>
      </c>
      <c r="M706" s="448">
        <v>2</v>
      </c>
      <c r="N706" s="448">
        <v>1</v>
      </c>
      <c r="O706" s="448"/>
      <c r="P706" s="448">
        <v>1</v>
      </c>
      <c r="Q706" s="448"/>
      <c r="R706" s="448"/>
      <c r="S706" s="448">
        <v>1</v>
      </c>
      <c r="T706" s="448"/>
      <c r="U706" s="448"/>
      <c r="V706" s="448"/>
      <c r="W706" s="448"/>
      <c r="X706" s="448"/>
      <c r="Y706" s="448"/>
      <c r="Z706" s="448">
        <v>1</v>
      </c>
      <c r="AA706" s="448"/>
      <c r="AB706" s="448">
        <v>1</v>
      </c>
      <c r="AC706" s="448">
        <v>10</v>
      </c>
      <c r="AD706" s="448">
        <v>10</v>
      </c>
      <c r="AE706" s="448">
        <v>2</v>
      </c>
      <c r="AF706" s="448"/>
      <c r="AG706" s="448"/>
      <c r="AH706" s="448"/>
      <c r="AI706" s="448"/>
      <c r="AJ706" s="448"/>
      <c r="AK706" s="508"/>
    </row>
    <row r="707" spans="1:37" s="90" customFormat="1" ht="69.75" x14ac:dyDescent="0.25">
      <c r="A707" s="448">
        <v>599</v>
      </c>
      <c r="B707" s="446" t="s">
        <v>1914</v>
      </c>
      <c r="C707" s="458" t="s">
        <v>4387</v>
      </c>
      <c r="D707" s="448"/>
      <c r="E707" s="448">
        <v>6</v>
      </c>
      <c r="F707" s="448">
        <v>1</v>
      </c>
      <c r="G707" s="448"/>
      <c r="H707" s="448"/>
      <c r="I707" s="448"/>
      <c r="J707" s="448">
        <v>1</v>
      </c>
      <c r="K707" s="448"/>
      <c r="L707" s="448">
        <v>1</v>
      </c>
      <c r="M707" s="448">
        <v>2</v>
      </c>
      <c r="N707" s="448">
        <v>1</v>
      </c>
      <c r="O707" s="448"/>
      <c r="P707" s="448">
        <v>6</v>
      </c>
      <c r="Q707" s="448"/>
      <c r="R707" s="448"/>
      <c r="S707" s="448">
        <v>1</v>
      </c>
      <c r="T707" s="448"/>
      <c r="U707" s="448"/>
      <c r="V707" s="448"/>
      <c r="W707" s="448"/>
      <c r="X707" s="448"/>
      <c r="Y707" s="448"/>
      <c r="Z707" s="448">
        <v>2</v>
      </c>
      <c r="AA707" s="448"/>
      <c r="AB707" s="448">
        <v>1</v>
      </c>
      <c r="AC707" s="448">
        <v>6</v>
      </c>
      <c r="AD707" s="448">
        <v>16</v>
      </c>
      <c r="AE707" s="448">
        <v>14</v>
      </c>
      <c r="AF707" s="448"/>
      <c r="AG707" s="448"/>
      <c r="AH707" s="448"/>
      <c r="AI707" s="448"/>
      <c r="AJ707" s="448"/>
      <c r="AK707" s="508"/>
    </row>
    <row r="708" spans="1:37" s="90" customFormat="1" ht="47.25" customHeight="1" x14ac:dyDescent="0.25">
      <c r="A708" s="448">
        <v>600</v>
      </c>
      <c r="B708" s="446" t="s">
        <v>1915</v>
      </c>
      <c r="C708" s="458" t="s">
        <v>4388</v>
      </c>
      <c r="D708" s="448"/>
      <c r="E708" s="448">
        <v>5</v>
      </c>
      <c r="F708" s="448">
        <v>1</v>
      </c>
      <c r="G708" s="448"/>
      <c r="H708" s="448"/>
      <c r="I708" s="448">
        <v>1</v>
      </c>
      <c r="J708" s="448">
        <v>1</v>
      </c>
      <c r="K708" s="448"/>
      <c r="L708" s="448">
        <v>2</v>
      </c>
      <c r="M708" s="448">
        <v>2</v>
      </c>
      <c r="N708" s="448">
        <v>1</v>
      </c>
      <c r="O708" s="448"/>
      <c r="P708" s="448">
        <v>1</v>
      </c>
      <c r="Q708" s="448"/>
      <c r="R708" s="448"/>
      <c r="S708" s="448">
        <v>1</v>
      </c>
      <c r="T708" s="448"/>
      <c r="U708" s="448"/>
      <c r="V708" s="448"/>
      <c r="W708" s="448"/>
      <c r="X708" s="448"/>
      <c r="Y708" s="448"/>
      <c r="Z708" s="448">
        <v>1</v>
      </c>
      <c r="AA708" s="448"/>
      <c r="AB708" s="448"/>
      <c r="AC708" s="448">
        <v>5</v>
      </c>
      <c r="AD708" s="448">
        <v>5</v>
      </c>
      <c r="AE708" s="448">
        <v>1</v>
      </c>
      <c r="AF708" s="448"/>
      <c r="AG708" s="448"/>
      <c r="AH708" s="448"/>
      <c r="AI708" s="448"/>
      <c r="AJ708" s="448"/>
      <c r="AK708" s="508"/>
    </row>
    <row r="709" spans="1:37" s="90" customFormat="1" ht="93" x14ac:dyDescent="0.25">
      <c r="A709" s="448">
        <v>601</v>
      </c>
      <c r="B709" s="446" t="s">
        <v>2745</v>
      </c>
      <c r="C709" s="458" t="s">
        <v>4389</v>
      </c>
      <c r="D709" s="448"/>
      <c r="E709" s="448">
        <v>5</v>
      </c>
      <c r="F709" s="448">
        <v>1</v>
      </c>
      <c r="G709" s="448"/>
      <c r="H709" s="448"/>
      <c r="I709" s="448">
        <v>1</v>
      </c>
      <c r="J709" s="448">
        <v>1</v>
      </c>
      <c r="K709" s="448"/>
      <c r="L709" s="448">
        <v>1</v>
      </c>
      <c r="M709" s="448">
        <v>2</v>
      </c>
      <c r="N709" s="448">
        <v>1</v>
      </c>
      <c r="O709" s="448"/>
      <c r="P709" s="448">
        <v>1</v>
      </c>
      <c r="Q709" s="448"/>
      <c r="R709" s="448"/>
      <c r="S709" s="448">
        <v>1</v>
      </c>
      <c r="T709" s="448"/>
      <c r="U709" s="448"/>
      <c r="V709" s="448"/>
      <c r="W709" s="448"/>
      <c r="X709" s="448"/>
      <c r="Y709" s="448"/>
      <c r="Z709" s="448">
        <v>1</v>
      </c>
      <c r="AA709" s="448"/>
      <c r="AB709" s="448"/>
      <c r="AC709" s="448">
        <v>5</v>
      </c>
      <c r="AD709" s="448">
        <v>10</v>
      </c>
      <c r="AE709" s="448">
        <v>5</v>
      </c>
      <c r="AF709" s="448"/>
      <c r="AG709" s="448"/>
      <c r="AH709" s="448"/>
      <c r="AI709" s="448"/>
      <c r="AJ709" s="448"/>
      <c r="AK709" s="508"/>
    </row>
    <row r="710" spans="1:37" s="90" customFormat="1" ht="93" x14ac:dyDescent="0.25">
      <c r="A710" s="448">
        <v>602</v>
      </c>
      <c r="B710" s="446" t="s">
        <v>1916</v>
      </c>
      <c r="C710" s="458" t="s">
        <v>4390</v>
      </c>
      <c r="D710" s="448"/>
      <c r="E710" s="448">
        <v>10</v>
      </c>
      <c r="F710" s="448">
        <v>1</v>
      </c>
      <c r="G710" s="448"/>
      <c r="H710" s="448"/>
      <c r="I710" s="448"/>
      <c r="J710" s="448"/>
      <c r="K710" s="448"/>
      <c r="L710" s="448">
        <v>1</v>
      </c>
      <c r="M710" s="448">
        <v>2</v>
      </c>
      <c r="N710" s="448"/>
      <c r="O710" s="448"/>
      <c r="P710" s="448"/>
      <c r="Q710" s="448"/>
      <c r="R710" s="448"/>
      <c r="S710" s="448"/>
      <c r="T710" s="448"/>
      <c r="U710" s="448"/>
      <c r="V710" s="448"/>
      <c r="W710" s="448"/>
      <c r="X710" s="448"/>
      <c r="Y710" s="448"/>
      <c r="Z710" s="448">
        <v>1</v>
      </c>
      <c r="AA710" s="448"/>
      <c r="AB710" s="448">
        <v>1</v>
      </c>
      <c r="AC710" s="448">
        <v>10</v>
      </c>
      <c r="AD710" s="448">
        <v>5</v>
      </c>
      <c r="AE710" s="448">
        <v>5</v>
      </c>
      <c r="AF710" s="448"/>
      <c r="AG710" s="448"/>
      <c r="AH710" s="448"/>
      <c r="AI710" s="448"/>
      <c r="AJ710" s="448"/>
      <c r="AK710" s="508"/>
    </row>
    <row r="711" spans="1:37" s="90" customFormat="1" ht="69.75" x14ac:dyDescent="0.25">
      <c r="A711" s="448">
        <v>603</v>
      </c>
      <c r="B711" s="446" t="s">
        <v>1917</v>
      </c>
      <c r="C711" s="458" t="s">
        <v>4392</v>
      </c>
      <c r="D711" s="448"/>
      <c r="E711" s="448">
        <v>10</v>
      </c>
      <c r="F711" s="448">
        <v>1</v>
      </c>
      <c r="G711" s="448"/>
      <c r="H711" s="448"/>
      <c r="I711" s="448"/>
      <c r="J711" s="448"/>
      <c r="K711" s="448"/>
      <c r="L711" s="448">
        <v>1</v>
      </c>
      <c r="M711" s="448">
        <v>2</v>
      </c>
      <c r="N711" s="448"/>
      <c r="O711" s="448"/>
      <c r="P711" s="448"/>
      <c r="Q711" s="448"/>
      <c r="R711" s="448"/>
      <c r="S711" s="448"/>
      <c r="T711" s="448"/>
      <c r="U711" s="448"/>
      <c r="V711" s="448"/>
      <c r="W711" s="448">
        <v>1</v>
      </c>
      <c r="X711" s="448"/>
      <c r="Y711" s="448"/>
      <c r="Z711" s="448">
        <v>1</v>
      </c>
      <c r="AA711" s="448"/>
      <c r="AB711" s="448">
        <v>1</v>
      </c>
      <c r="AC711" s="448">
        <v>10</v>
      </c>
      <c r="AD711" s="448">
        <v>5</v>
      </c>
      <c r="AE711" s="448">
        <v>5</v>
      </c>
      <c r="AF711" s="448"/>
      <c r="AG711" s="448"/>
      <c r="AH711" s="448"/>
      <c r="AI711" s="448"/>
      <c r="AJ711" s="448"/>
      <c r="AK711" s="508"/>
    </row>
    <row r="712" spans="1:37" s="90" customFormat="1" ht="69.75" x14ac:dyDescent="0.25">
      <c r="A712" s="448">
        <v>604</v>
      </c>
      <c r="B712" s="446" t="s">
        <v>1917</v>
      </c>
      <c r="C712" s="458" t="s">
        <v>4391</v>
      </c>
      <c r="D712" s="448"/>
      <c r="E712" s="448">
        <v>10</v>
      </c>
      <c r="F712" s="448">
        <v>1</v>
      </c>
      <c r="G712" s="448"/>
      <c r="H712" s="448"/>
      <c r="I712" s="448"/>
      <c r="J712" s="448"/>
      <c r="K712" s="448"/>
      <c r="L712" s="448">
        <v>1</v>
      </c>
      <c r="M712" s="448">
        <v>2</v>
      </c>
      <c r="N712" s="448"/>
      <c r="O712" s="448"/>
      <c r="P712" s="448"/>
      <c r="Q712" s="448"/>
      <c r="R712" s="448"/>
      <c r="S712" s="448"/>
      <c r="T712" s="448"/>
      <c r="U712" s="448"/>
      <c r="V712" s="448"/>
      <c r="W712" s="448"/>
      <c r="X712" s="448"/>
      <c r="Y712" s="448"/>
      <c r="Z712" s="448">
        <v>1</v>
      </c>
      <c r="AA712" s="448"/>
      <c r="AB712" s="448">
        <v>1</v>
      </c>
      <c r="AC712" s="448">
        <v>10</v>
      </c>
      <c r="AD712" s="448">
        <v>5</v>
      </c>
      <c r="AE712" s="448">
        <v>5</v>
      </c>
      <c r="AF712" s="448"/>
      <c r="AG712" s="448"/>
      <c r="AH712" s="448"/>
      <c r="AI712" s="448"/>
      <c r="AJ712" s="448"/>
      <c r="AK712" s="508"/>
    </row>
    <row r="713" spans="1:37" s="90" customFormat="1" ht="46.5" x14ac:dyDescent="0.25">
      <c r="A713" s="448">
        <v>605</v>
      </c>
      <c r="B713" s="446" t="s">
        <v>4381</v>
      </c>
      <c r="C713" s="458" t="s">
        <v>4393</v>
      </c>
      <c r="D713" s="448"/>
      <c r="E713" s="448">
        <v>5</v>
      </c>
      <c r="F713" s="448">
        <v>1</v>
      </c>
      <c r="G713" s="448"/>
      <c r="H713" s="448"/>
      <c r="I713" s="448"/>
      <c r="J713" s="448">
        <v>1</v>
      </c>
      <c r="K713" s="448"/>
      <c r="L713" s="448">
        <v>1</v>
      </c>
      <c r="M713" s="448">
        <v>2</v>
      </c>
      <c r="N713" s="448">
        <v>1</v>
      </c>
      <c r="O713" s="448"/>
      <c r="P713" s="448">
        <v>4</v>
      </c>
      <c r="Q713" s="448"/>
      <c r="R713" s="448"/>
      <c r="S713" s="448"/>
      <c r="T713" s="448">
        <v>1</v>
      </c>
      <c r="U713" s="448"/>
      <c r="V713" s="448"/>
      <c r="W713" s="448"/>
      <c r="X713" s="448"/>
      <c r="Y713" s="448"/>
      <c r="Z713" s="448">
        <v>1</v>
      </c>
      <c r="AA713" s="448"/>
      <c r="AB713" s="448">
        <v>1</v>
      </c>
      <c r="AC713" s="448">
        <v>5</v>
      </c>
      <c r="AD713" s="448">
        <v>25</v>
      </c>
      <c r="AE713" s="448">
        <v>5</v>
      </c>
      <c r="AF713" s="448"/>
      <c r="AG713" s="448"/>
      <c r="AH713" s="448"/>
      <c r="AI713" s="448"/>
      <c r="AJ713" s="448"/>
      <c r="AK713" s="508"/>
    </row>
    <row r="714" spans="1:37" s="90" customFormat="1" ht="69.75" x14ac:dyDescent="0.25">
      <c r="A714" s="448">
        <v>606</v>
      </c>
      <c r="B714" s="446" t="s">
        <v>2707</v>
      </c>
      <c r="C714" s="458" t="s">
        <v>4395</v>
      </c>
      <c r="D714" s="448"/>
      <c r="E714" s="448">
        <v>10</v>
      </c>
      <c r="F714" s="448">
        <v>1</v>
      </c>
      <c r="G714" s="448"/>
      <c r="H714" s="448"/>
      <c r="I714" s="448">
        <v>1</v>
      </c>
      <c r="J714" s="448">
        <v>1</v>
      </c>
      <c r="K714" s="448"/>
      <c r="L714" s="448">
        <v>2</v>
      </c>
      <c r="M714" s="448">
        <v>2</v>
      </c>
      <c r="N714" s="448">
        <v>1</v>
      </c>
      <c r="O714" s="448"/>
      <c r="P714" s="448">
        <v>5</v>
      </c>
      <c r="Q714" s="448"/>
      <c r="R714" s="448"/>
      <c r="S714" s="448">
        <v>1</v>
      </c>
      <c r="T714" s="448">
        <v>1</v>
      </c>
      <c r="U714" s="448"/>
      <c r="V714" s="448"/>
      <c r="W714" s="448"/>
      <c r="X714" s="448">
        <v>1</v>
      </c>
      <c r="Y714" s="448"/>
      <c r="Z714" s="448">
        <v>1</v>
      </c>
      <c r="AA714" s="448"/>
      <c r="AB714" s="448">
        <v>2</v>
      </c>
      <c r="AC714" s="448">
        <v>10</v>
      </c>
      <c r="AD714" s="448">
        <v>24</v>
      </c>
      <c r="AE714" s="448">
        <v>14</v>
      </c>
      <c r="AF714" s="448"/>
      <c r="AG714" s="448"/>
      <c r="AH714" s="448"/>
      <c r="AI714" s="448"/>
      <c r="AJ714" s="448"/>
      <c r="AK714" s="508"/>
    </row>
    <row r="715" spans="1:37" s="90" customFormat="1" ht="69.75" x14ac:dyDescent="0.25">
      <c r="A715" s="448">
        <v>607</v>
      </c>
      <c r="B715" s="446" t="s">
        <v>1918</v>
      </c>
      <c r="C715" s="458" t="s">
        <v>4394</v>
      </c>
      <c r="D715" s="448"/>
      <c r="E715" s="448">
        <v>5</v>
      </c>
      <c r="F715" s="448">
        <v>1</v>
      </c>
      <c r="G715" s="448"/>
      <c r="H715" s="448"/>
      <c r="I715" s="448"/>
      <c r="J715" s="448">
        <v>1</v>
      </c>
      <c r="K715" s="448"/>
      <c r="L715" s="448">
        <v>1</v>
      </c>
      <c r="M715" s="448">
        <v>2</v>
      </c>
      <c r="N715" s="448">
        <v>1</v>
      </c>
      <c r="O715" s="448"/>
      <c r="P715" s="448">
        <v>1</v>
      </c>
      <c r="Q715" s="448"/>
      <c r="R715" s="448"/>
      <c r="S715" s="448">
        <v>1</v>
      </c>
      <c r="T715" s="448"/>
      <c r="U715" s="448"/>
      <c r="V715" s="448"/>
      <c r="W715" s="448"/>
      <c r="X715" s="448"/>
      <c r="Y715" s="448"/>
      <c r="Z715" s="448">
        <v>1</v>
      </c>
      <c r="AA715" s="448"/>
      <c r="AB715" s="448">
        <v>1</v>
      </c>
      <c r="AC715" s="448">
        <v>5</v>
      </c>
      <c r="AD715" s="448">
        <v>5</v>
      </c>
      <c r="AE715" s="448">
        <v>1</v>
      </c>
      <c r="AF715" s="448"/>
      <c r="AG715" s="448"/>
      <c r="AH715" s="448"/>
      <c r="AI715" s="448"/>
      <c r="AJ715" s="448"/>
      <c r="AK715" s="508"/>
    </row>
    <row r="716" spans="1:37" s="90" customFormat="1" ht="69.75" x14ac:dyDescent="0.25">
      <c r="A716" s="448">
        <v>608</v>
      </c>
      <c r="B716" s="446" t="s">
        <v>1919</v>
      </c>
      <c r="C716" s="458" t="s">
        <v>4396</v>
      </c>
      <c r="D716" s="448"/>
      <c r="E716" s="448">
        <v>10</v>
      </c>
      <c r="F716" s="448">
        <v>1</v>
      </c>
      <c r="G716" s="448"/>
      <c r="H716" s="448"/>
      <c r="I716" s="448">
        <v>1</v>
      </c>
      <c r="J716" s="448">
        <v>1</v>
      </c>
      <c r="K716" s="448"/>
      <c r="L716" s="448">
        <v>2</v>
      </c>
      <c r="M716" s="448">
        <v>2</v>
      </c>
      <c r="N716" s="448">
        <v>1</v>
      </c>
      <c r="O716" s="448"/>
      <c r="P716" s="448">
        <v>1</v>
      </c>
      <c r="Q716" s="448"/>
      <c r="R716" s="448"/>
      <c r="S716" s="448">
        <v>1</v>
      </c>
      <c r="T716" s="448">
        <v>1</v>
      </c>
      <c r="U716" s="448"/>
      <c r="V716" s="448"/>
      <c r="W716" s="448"/>
      <c r="X716" s="448"/>
      <c r="Y716" s="448"/>
      <c r="Z716" s="448">
        <v>1</v>
      </c>
      <c r="AA716" s="448"/>
      <c r="AB716" s="448">
        <v>1</v>
      </c>
      <c r="AC716" s="448">
        <v>10</v>
      </c>
      <c r="AD716" s="448">
        <v>18</v>
      </c>
      <c r="AE716" s="448">
        <v>14</v>
      </c>
      <c r="AF716" s="448"/>
      <c r="AG716" s="448"/>
      <c r="AH716" s="448"/>
      <c r="AI716" s="448"/>
      <c r="AJ716" s="448"/>
      <c r="AK716" s="508"/>
    </row>
    <row r="717" spans="1:37" s="90" customFormat="1" ht="46.5" x14ac:dyDescent="0.25">
      <c r="A717" s="448">
        <v>609</v>
      </c>
      <c r="B717" s="446" t="s">
        <v>2746</v>
      </c>
      <c r="C717" s="458" t="s">
        <v>4397</v>
      </c>
      <c r="D717" s="448"/>
      <c r="E717" s="448">
        <v>5</v>
      </c>
      <c r="F717" s="448">
        <v>1</v>
      </c>
      <c r="G717" s="448"/>
      <c r="H717" s="448"/>
      <c r="I717" s="448">
        <v>1</v>
      </c>
      <c r="J717" s="448">
        <v>1</v>
      </c>
      <c r="K717" s="448"/>
      <c r="L717" s="448">
        <v>1</v>
      </c>
      <c r="M717" s="448">
        <v>2</v>
      </c>
      <c r="N717" s="448">
        <v>1</v>
      </c>
      <c r="O717" s="448"/>
      <c r="P717" s="448">
        <v>1</v>
      </c>
      <c r="Q717" s="448"/>
      <c r="R717" s="448"/>
      <c r="S717" s="448"/>
      <c r="T717" s="448">
        <v>1</v>
      </c>
      <c r="U717" s="448"/>
      <c r="V717" s="448"/>
      <c r="W717" s="448"/>
      <c r="X717" s="448"/>
      <c r="Y717" s="448"/>
      <c r="Z717" s="448">
        <v>1</v>
      </c>
      <c r="AA717" s="448"/>
      <c r="AB717" s="448">
        <v>2</v>
      </c>
      <c r="AC717" s="448">
        <v>5</v>
      </c>
      <c r="AD717" s="448">
        <v>10</v>
      </c>
      <c r="AE717" s="448">
        <v>5</v>
      </c>
      <c r="AF717" s="448"/>
      <c r="AG717" s="448"/>
      <c r="AH717" s="448"/>
      <c r="AI717" s="448"/>
      <c r="AJ717" s="448"/>
      <c r="AK717" s="508"/>
    </row>
    <row r="718" spans="1:37" s="90" customFormat="1" ht="116.25" x14ac:dyDescent="0.25">
      <c r="A718" s="448">
        <v>610</v>
      </c>
      <c r="B718" s="446" t="s">
        <v>1920</v>
      </c>
      <c r="C718" s="458" t="s">
        <v>4398</v>
      </c>
      <c r="D718" s="448"/>
      <c r="E718" s="448">
        <v>5</v>
      </c>
      <c r="F718" s="448">
        <v>1</v>
      </c>
      <c r="G718" s="448"/>
      <c r="H718" s="448"/>
      <c r="I718" s="448">
        <v>1</v>
      </c>
      <c r="J718" s="448">
        <v>1</v>
      </c>
      <c r="K718" s="448"/>
      <c r="L718" s="448">
        <v>1</v>
      </c>
      <c r="M718" s="448">
        <v>2</v>
      </c>
      <c r="N718" s="448">
        <v>1</v>
      </c>
      <c r="O718" s="448"/>
      <c r="P718" s="448">
        <v>5</v>
      </c>
      <c r="Q718" s="448"/>
      <c r="R718" s="448"/>
      <c r="S718" s="448">
        <v>1</v>
      </c>
      <c r="T718" s="448">
        <v>1</v>
      </c>
      <c r="U718" s="448"/>
      <c r="V718" s="448"/>
      <c r="W718" s="448">
        <v>1</v>
      </c>
      <c r="X718" s="448"/>
      <c r="Y718" s="448"/>
      <c r="Z718" s="448"/>
      <c r="AA718" s="448"/>
      <c r="AB718" s="448">
        <v>1</v>
      </c>
      <c r="AC718" s="448">
        <v>8</v>
      </c>
      <c r="AD718" s="448">
        <v>30</v>
      </c>
      <c r="AE718" s="448">
        <v>20</v>
      </c>
      <c r="AF718" s="448"/>
      <c r="AG718" s="448"/>
      <c r="AH718" s="448"/>
      <c r="AI718" s="448"/>
      <c r="AJ718" s="448"/>
      <c r="AK718" s="508"/>
    </row>
    <row r="719" spans="1:37" s="90" customFormat="1" ht="69.75" x14ac:dyDescent="0.25">
      <c r="A719" s="448">
        <v>611</v>
      </c>
      <c r="B719" s="446" t="s">
        <v>1921</v>
      </c>
      <c r="C719" s="458" t="s">
        <v>4399</v>
      </c>
      <c r="D719" s="448"/>
      <c r="E719" s="448">
        <v>5</v>
      </c>
      <c r="F719" s="448">
        <v>1</v>
      </c>
      <c r="G719" s="448"/>
      <c r="H719" s="448"/>
      <c r="I719" s="448">
        <v>1</v>
      </c>
      <c r="J719" s="448">
        <v>1</v>
      </c>
      <c r="K719" s="448"/>
      <c r="L719" s="448">
        <v>1</v>
      </c>
      <c r="M719" s="448">
        <v>2</v>
      </c>
      <c r="N719" s="448">
        <v>1</v>
      </c>
      <c r="O719" s="448"/>
      <c r="P719" s="448">
        <v>1</v>
      </c>
      <c r="Q719" s="448"/>
      <c r="R719" s="448"/>
      <c r="S719" s="448"/>
      <c r="T719" s="448">
        <v>1</v>
      </c>
      <c r="U719" s="448"/>
      <c r="V719" s="448"/>
      <c r="W719" s="448"/>
      <c r="X719" s="448"/>
      <c r="Y719" s="448"/>
      <c r="Z719" s="448">
        <v>1</v>
      </c>
      <c r="AA719" s="448"/>
      <c r="AB719" s="448"/>
      <c r="AC719" s="448">
        <v>5</v>
      </c>
      <c r="AD719" s="448">
        <v>5</v>
      </c>
      <c r="AE719" s="448">
        <v>1</v>
      </c>
      <c r="AF719" s="448"/>
      <c r="AG719" s="448"/>
      <c r="AH719" s="448"/>
      <c r="AI719" s="448"/>
      <c r="AJ719" s="448"/>
      <c r="AK719" s="508"/>
    </row>
    <row r="720" spans="1:37" s="90" customFormat="1" ht="46.5" x14ac:dyDescent="0.25">
      <c r="A720" s="448">
        <v>612</v>
      </c>
      <c r="B720" s="446" t="s">
        <v>1922</v>
      </c>
      <c r="C720" s="458" t="s">
        <v>4400</v>
      </c>
      <c r="D720" s="448"/>
      <c r="E720" s="448">
        <v>5</v>
      </c>
      <c r="F720" s="448">
        <v>1</v>
      </c>
      <c r="G720" s="448"/>
      <c r="H720" s="448"/>
      <c r="I720" s="448"/>
      <c r="J720" s="448">
        <v>1</v>
      </c>
      <c r="K720" s="448"/>
      <c r="L720" s="448">
        <v>1</v>
      </c>
      <c r="M720" s="448">
        <v>2</v>
      </c>
      <c r="N720" s="448">
        <v>1</v>
      </c>
      <c r="O720" s="448"/>
      <c r="P720" s="448">
        <v>1</v>
      </c>
      <c r="Q720" s="448"/>
      <c r="R720" s="448"/>
      <c r="S720" s="448"/>
      <c r="T720" s="448">
        <v>1</v>
      </c>
      <c r="U720" s="448"/>
      <c r="V720" s="448"/>
      <c r="W720" s="448"/>
      <c r="X720" s="448"/>
      <c r="Y720" s="448"/>
      <c r="Z720" s="448">
        <v>1</v>
      </c>
      <c r="AA720" s="448"/>
      <c r="AB720" s="448">
        <v>1</v>
      </c>
      <c r="AC720" s="448">
        <v>5</v>
      </c>
      <c r="AD720" s="448">
        <v>10</v>
      </c>
      <c r="AE720" s="448">
        <v>5</v>
      </c>
      <c r="AF720" s="448"/>
      <c r="AG720" s="448"/>
      <c r="AH720" s="448"/>
      <c r="AI720" s="448"/>
      <c r="AJ720" s="448"/>
      <c r="AK720" s="508"/>
    </row>
    <row r="721" spans="1:37" s="90" customFormat="1" ht="46.5" x14ac:dyDescent="0.25">
      <c r="A721" s="448">
        <v>613</v>
      </c>
      <c r="B721" s="446" t="s">
        <v>1923</v>
      </c>
      <c r="C721" s="458" t="s">
        <v>4400</v>
      </c>
      <c r="D721" s="448"/>
      <c r="E721" s="448">
        <v>5</v>
      </c>
      <c r="F721" s="448">
        <v>1</v>
      </c>
      <c r="G721" s="448"/>
      <c r="H721" s="448"/>
      <c r="I721" s="448">
        <v>1</v>
      </c>
      <c r="J721" s="448">
        <v>1</v>
      </c>
      <c r="K721" s="448"/>
      <c r="L721" s="448">
        <v>1</v>
      </c>
      <c r="M721" s="448">
        <v>2</v>
      </c>
      <c r="N721" s="448">
        <v>1</v>
      </c>
      <c r="O721" s="448"/>
      <c r="P721" s="448">
        <v>5</v>
      </c>
      <c r="Q721" s="448"/>
      <c r="R721" s="448"/>
      <c r="S721" s="448">
        <v>1</v>
      </c>
      <c r="T721" s="448">
        <v>1</v>
      </c>
      <c r="U721" s="448"/>
      <c r="V721" s="448"/>
      <c r="W721" s="448"/>
      <c r="X721" s="448"/>
      <c r="Y721" s="448"/>
      <c r="Z721" s="448">
        <v>2</v>
      </c>
      <c r="AA721" s="448"/>
      <c r="AB721" s="448">
        <v>1</v>
      </c>
      <c r="AC721" s="448">
        <v>10</v>
      </c>
      <c r="AD721" s="448">
        <v>30</v>
      </c>
      <c r="AE721" s="448">
        <v>20</v>
      </c>
      <c r="AF721" s="448"/>
      <c r="AG721" s="448"/>
      <c r="AH721" s="448"/>
      <c r="AI721" s="448"/>
      <c r="AJ721" s="448"/>
      <c r="AK721" s="508"/>
    </row>
    <row r="722" spans="1:37" s="90" customFormat="1" ht="79.5" customHeight="1" x14ac:dyDescent="0.25">
      <c r="A722" s="448">
        <v>614</v>
      </c>
      <c r="B722" s="446" t="s">
        <v>1924</v>
      </c>
      <c r="C722" s="458" t="s">
        <v>4401</v>
      </c>
      <c r="D722" s="448"/>
      <c r="E722" s="448">
        <v>6</v>
      </c>
      <c r="F722" s="448">
        <v>1</v>
      </c>
      <c r="G722" s="448"/>
      <c r="H722" s="448"/>
      <c r="I722" s="448"/>
      <c r="J722" s="448">
        <v>2</v>
      </c>
      <c r="K722" s="448"/>
      <c r="L722" s="448">
        <v>3</v>
      </c>
      <c r="M722" s="448">
        <v>2</v>
      </c>
      <c r="N722" s="448">
        <v>2</v>
      </c>
      <c r="O722" s="448"/>
      <c r="P722" s="448">
        <v>6</v>
      </c>
      <c r="Q722" s="448"/>
      <c r="R722" s="448"/>
      <c r="S722" s="448">
        <v>1</v>
      </c>
      <c r="T722" s="448">
        <v>1</v>
      </c>
      <c r="U722" s="448"/>
      <c r="V722" s="448"/>
      <c r="W722" s="448"/>
      <c r="X722" s="448"/>
      <c r="Y722" s="448"/>
      <c r="Z722" s="448">
        <v>2</v>
      </c>
      <c r="AA722" s="448"/>
      <c r="AB722" s="448">
        <v>1</v>
      </c>
      <c r="AC722" s="448">
        <v>6</v>
      </c>
      <c r="AD722" s="448">
        <v>30</v>
      </c>
      <c r="AE722" s="448">
        <v>25</v>
      </c>
      <c r="AF722" s="448"/>
      <c r="AG722" s="448"/>
      <c r="AH722" s="448"/>
      <c r="AI722" s="448"/>
      <c r="AJ722" s="448"/>
      <c r="AK722" s="508"/>
    </row>
    <row r="723" spans="1:37" s="90" customFormat="1" ht="69.75" x14ac:dyDescent="0.25">
      <c r="A723" s="448">
        <v>615</v>
      </c>
      <c r="B723" s="446" t="s">
        <v>1925</v>
      </c>
      <c r="C723" s="458" t="s">
        <v>4402</v>
      </c>
      <c r="D723" s="448"/>
      <c r="E723" s="448">
        <v>10</v>
      </c>
      <c r="F723" s="448">
        <v>1</v>
      </c>
      <c r="G723" s="448"/>
      <c r="H723" s="448"/>
      <c r="I723" s="448"/>
      <c r="J723" s="448">
        <v>1</v>
      </c>
      <c r="K723" s="448"/>
      <c r="L723" s="448">
        <v>1</v>
      </c>
      <c r="M723" s="448">
        <v>2</v>
      </c>
      <c r="N723" s="448">
        <v>1</v>
      </c>
      <c r="O723" s="448"/>
      <c r="P723" s="448">
        <v>1</v>
      </c>
      <c r="Q723" s="448"/>
      <c r="R723" s="448"/>
      <c r="S723" s="448"/>
      <c r="T723" s="448">
        <v>1</v>
      </c>
      <c r="U723" s="448"/>
      <c r="V723" s="448"/>
      <c r="W723" s="448"/>
      <c r="X723" s="448"/>
      <c r="Y723" s="448"/>
      <c r="Z723" s="448">
        <v>1</v>
      </c>
      <c r="AA723" s="448"/>
      <c r="AB723" s="448">
        <v>1</v>
      </c>
      <c r="AC723" s="448">
        <v>10</v>
      </c>
      <c r="AD723" s="448">
        <v>10</v>
      </c>
      <c r="AE723" s="448">
        <v>5</v>
      </c>
      <c r="AF723" s="448"/>
      <c r="AG723" s="448"/>
      <c r="AH723" s="448"/>
      <c r="AI723" s="448"/>
      <c r="AJ723" s="448"/>
      <c r="AK723" s="508"/>
    </row>
    <row r="724" spans="1:37" s="90" customFormat="1" ht="69.75" x14ac:dyDescent="0.25">
      <c r="A724" s="448">
        <v>616</v>
      </c>
      <c r="B724" s="446" t="s">
        <v>1922</v>
      </c>
      <c r="C724" s="458" t="s">
        <v>4403</v>
      </c>
      <c r="D724" s="448"/>
      <c r="E724" s="448">
        <v>5</v>
      </c>
      <c r="F724" s="448">
        <v>1</v>
      </c>
      <c r="G724" s="448"/>
      <c r="H724" s="448"/>
      <c r="I724" s="448">
        <v>1</v>
      </c>
      <c r="J724" s="448">
        <v>1</v>
      </c>
      <c r="K724" s="448"/>
      <c r="L724" s="448">
        <v>1</v>
      </c>
      <c r="M724" s="448">
        <v>2</v>
      </c>
      <c r="N724" s="448">
        <v>1</v>
      </c>
      <c r="O724" s="448"/>
      <c r="P724" s="448">
        <v>5</v>
      </c>
      <c r="Q724" s="448"/>
      <c r="R724" s="448"/>
      <c r="S724" s="448">
        <v>1</v>
      </c>
      <c r="T724" s="448">
        <v>1</v>
      </c>
      <c r="U724" s="448"/>
      <c r="V724" s="448"/>
      <c r="W724" s="448"/>
      <c r="X724" s="448"/>
      <c r="Y724" s="448"/>
      <c r="Z724" s="448">
        <v>1</v>
      </c>
      <c r="AA724" s="448"/>
      <c r="AB724" s="448">
        <v>1</v>
      </c>
      <c r="AC724" s="448">
        <v>5</v>
      </c>
      <c r="AD724" s="448">
        <v>30</v>
      </c>
      <c r="AE724" s="448">
        <v>20</v>
      </c>
      <c r="AF724" s="448"/>
      <c r="AG724" s="448"/>
      <c r="AH724" s="448"/>
      <c r="AI724" s="448"/>
      <c r="AJ724" s="448"/>
      <c r="AK724" s="508"/>
    </row>
    <row r="725" spans="1:37" s="90" customFormat="1" ht="46.5" x14ac:dyDescent="0.25">
      <c r="A725" s="448">
        <v>617</v>
      </c>
      <c r="B725" s="446" t="s">
        <v>1926</v>
      </c>
      <c r="C725" s="458" t="s">
        <v>4404</v>
      </c>
      <c r="D725" s="448"/>
      <c r="E725" s="448">
        <v>5</v>
      </c>
      <c r="F725" s="448">
        <v>1</v>
      </c>
      <c r="G725" s="448"/>
      <c r="H725" s="448"/>
      <c r="I725" s="448"/>
      <c r="J725" s="448">
        <v>1</v>
      </c>
      <c r="K725" s="448"/>
      <c r="L725" s="448">
        <v>1</v>
      </c>
      <c r="M725" s="448">
        <v>1</v>
      </c>
      <c r="N725" s="448">
        <v>1</v>
      </c>
      <c r="O725" s="448"/>
      <c r="P725" s="448">
        <v>1</v>
      </c>
      <c r="Q725" s="448"/>
      <c r="R725" s="448"/>
      <c r="S725" s="448"/>
      <c r="T725" s="448">
        <v>1</v>
      </c>
      <c r="U725" s="448"/>
      <c r="V725" s="448"/>
      <c r="W725" s="448"/>
      <c r="X725" s="448"/>
      <c r="Y725" s="448"/>
      <c r="Z725" s="448">
        <v>2</v>
      </c>
      <c r="AA725" s="448"/>
      <c r="AB725" s="448"/>
      <c r="AC725" s="448">
        <v>5</v>
      </c>
      <c r="AD725" s="448">
        <v>5</v>
      </c>
      <c r="AE725" s="448">
        <v>1</v>
      </c>
      <c r="AF725" s="448"/>
      <c r="AG725" s="448"/>
      <c r="AH725" s="448"/>
      <c r="AI725" s="448"/>
      <c r="AJ725" s="448"/>
      <c r="AK725" s="508"/>
    </row>
    <row r="726" spans="1:37" s="90" customFormat="1" ht="46.5" x14ac:dyDescent="0.25">
      <c r="A726" s="448">
        <v>618</v>
      </c>
      <c r="B726" s="446" t="s">
        <v>1927</v>
      </c>
      <c r="C726" s="458" t="s">
        <v>4405</v>
      </c>
      <c r="D726" s="448"/>
      <c r="E726" s="448">
        <v>5</v>
      </c>
      <c r="F726" s="448">
        <v>1</v>
      </c>
      <c r="G726" s="448"/>
      <c r="H726" s="448"/>
      <c r="I726" s="448"/>
      <c r="J726" s="448">
        <v>1</v>
      </c>
      <c r="K726" s="448"/>
      <c r="L726" s="448">
        <v>2</v>
      </c>
      <c r="M726" s="448">
        <v>2</v>
      </c>
      <c r="N726" s="448">
        <v>1</v>
      </c>
      <c r="O726" s="448"/>
      <c r="P726" s="448">
        <v>1</v>
      </c>
      <c r="Q726" s="448"/>
      <c r="R726" s="448"/>
      <c r="S726" s="448"/>
      <c r="T726" s="448">
        <v>1</v>
      </c>
      <c r="U726" s="448"/>
      <c r="V726" s="448"/>
      <c r="W726" s="448"/>
      <c r="X726" s="448"/>
      <c r="Y726" s="448"/>
      <c r="Z726" s="448">
        <v>1</v>
      </c>
      <c r="AA726" s="448"/>
      <c r="AB726" s="448"/>
      <c r="AC726" s="448">
        <v>5</v>
      </c>
      <c r="AD726" s="448">
        <v>5</v>
      </c>
      <c r="AE726" s="448">
        <v>1</v>
      </c>
      <c r="AF726" s="448"/>
      <c r="AG726" s="448"/>
      <c r="AH726" s="448"/>
      <c r="AI726" s="448"/>
      <c r="AJ726" s="448"/>
      <c r="AK726" s="508"/>
    </row>
    <row r="727" spans="1:37" s="90" customFormat="1" ht="46.5" x14ac:dyDescent="0.25">
      <c r="A727" s="448">
        <v>619</v>
      </c>
      <c r="B727" s="446" t="s">
        <v>1928</v>
      </c>
      <c r="C727" s="458" t="s">
        <v>4406</v>
      </c>
      <c r="D727" s="448"/>
      <c r="E727" s="448">
        <v>5</v>
      </c>
      <c r="F727" s="448">
        <v>1</v>
      </c>
      <c r="G727" s="448"/>
      <c r="H727" s="448"/>
      <c r="I727" s="448">
        <v>1</v>
      </c>
      <c r="J727" s="448"/>
      <c r="K727" s="448"/>
      <c r="L727" s="448">
        <v>1</v>
      </c>
      <c r="M727" s="448">
        <v>1</v>
      </c>
      <c r="N727" s="448">
        <v>2</v>
      </c>
      <c r="O727" s="448"/>
      <c r="P727" s="448"/>
      <c r="Q727" s="448"/>
      <c r="R727" s="448"/>
      <c r="S727" s="448"/>
      <c r="T727" s="448">
        <v>1</v>
      </c>
      <c r="U727" s="448"/>
      <c r="V727" s="448"/>
      <c r="W727" s="448"/>
      <c r="X727" s="448">
        <v>1</v>
      </c>
      <c r="Y727" s="448"/>
      <c r="Z727" s="448">
        <v>1</v>
      </c>
      <c r="AA727" s="448"/>
      <c r="AB727" s="448">
        <v>1</v>
      </c>
      <c r="AC727" s="448">
        <v>5</v>
      </c>
      <c r="AD727" s="448">
        <v>10</v>
      </c>
      <c r="AE727" s="448">
        <v>4</v>
      </c>
      <c r="AF727" s="448"/>
      <c r="AG727" s="448"/>
      <c r="AH727" s="448"/>
      <c r="AI727" s="448"/>
      <c r="AJ727" s="448"/>
      <c r="AK727" s="508"/>
    </row>
    <row r="728" spans="1:37" s="90" customFormat="1" ht="46.5" x14ac:dyDescent="0.25">
      <c r="A728" s="448">
        <v>620</v>
      </c>
      <c r="B728" s="549" t="s">
        <v>4716</v>
      </c>
      <c r="C728" s="549" t="s">
        <v>4718</v>
      </c>
      <c r="D728" s="508"/>
      <c r="E728" s="508">
        <v>5</v>
      </c>
      <c r="F728" s="508">
        <v>1</v>
      </c>
      <c r="G728" s="508"/>
      <c r="H728" s="508"/>
      <c r="I728" s="508"/>
      <c r="J728" s="508"/>
      <c r="K728" s="508"/>
      <c r="L728" s="508">
        <v>1</v>
      </c>
      <c r="M728" s="508">
        <v>2</v>
      </c>
      <c r="N728" s="508">
        <v>2</v>
      </c>
      <c r="O728" s="508"/>
      <c r="P728" s="508">
        <v>2</v>
      </c>
      <c r="Q728" s="508"/>
      <c r="R728" s="508"/>
      <c r="S728" s="508"/>
      <c r="T728" s="508"/>
      <c r="U728" s="508">
        <v>2</v>
      </c>
      <c r="V728" s="508"/>
      <c r="W728" s="508"/>
      <c r="X728" s="508"/>
      <c r="Y728" s="508"/>
      <c r="Z728" s="508"/>
      <c r="AA728" s="508"/>
      <c r="AB728" s="508"/>
      <c r="AC728" s="508">
        <v>10</v>
      </c>
      <c r="AD728" s="508">
        <v>20</v>
      </c>
      <c r="AE728" s="508">
        <v>3</v>
      </c>
      <c r="AF728" s="508"/>
      <c r="AG728" s="508"/>
      <c r="AH728" s="508"/>
      <c r="AI728" s="508"/>
      <c r="AJ728" s="508"/>
      <c r="AK728" s="508"/>
    </row>
    <row r="729" spans="1:37" s="90" customFormat="1" ht="46.5" x14ac:dyDescent="0.25">
      <c r="A729" s="448">
        <v>621</v>
      </c>
      <c r="B729" s="549" t="s">
        <v>4717</v>
      </c>
      <c r="C729" s="549" t="s">
        <v>4719</v>
      </c>
      <c r="D729" s="508"/>
      <c r="E729" s="508">
        <v>5</v>
      </c>
      <c r="F729" s="508">
        <v>1</v>
      </c>
      <c r="G729" s="508"/>
      <c r="H729" s="508"/>
      <c r="I729" s="508"/>
      <c r="J729" s="508"/>
      <c r="K729" s="508"/>
      <c r="L729" s="508">
        <v>1</v>
      </c>
      <c r="M729" s="508">
        <v>2</v>
      </c>
      <c r="N729" s="508"/>
      <c r="O729" s="508"/>
      <c r="P729" s="508">
        <v>1</v>
      </c>
      <c r="Q729" s="508"/>
      <c r="R729" s="508"/>
      <c r="S729" s="508"/>
      <c r="T729" s="508"/>
      <c r="U729" s="508">
        <v>1</v>
      </c>
      <c r="V729" s="508"/>
      <c r="W729" s="508">
        <v>1</v>
      </c>
      <c r="X729" s="508"/>
      <c r="Y729" s="508"/>
      <c r="Z729" s="508"/>
      <c r="AA729" s="508"/>
      <c r="AB729" s="508"/>
      <c r="AC729" s="508">
        <v>5</v>
      </c>
      <c r="AD729" s="508">
        <v>10</v>
      </c>
      <c r="AE729" s="508">
        <v>5</v>
      </c>
      <c r="AF729" s="508"/>
      <c r="AG729" s="508"/>
      <c r="AH729" s="508"/>
      <c r="AI729" s="508"/>
      <c r="AJ729" s="508"/>
      <c r="AK729" s="508"/>
    </row>
    <row r="730" spans="1:37" s="90" customFormat="1" ht="46.5" x14ac:dyDescent="0.25">
      <c r="A730" s="448">
        <v>622</v>
      </c>
      <c r="B730" s="549" t="s">
        <v>4717</v>
      </c>
      <c r="C730" s="549" t="s">
        <v>4720</v>
      </c>
      <c r="D730" s="508"/>
      <c r="E730" s="508">
        <v>5</v>
      </c>
      <c r="F730" s="508">
        <v>1</v>
      </c>
      <c r="G730" s="508"/>
      <c r="H730" s="508"/>
      <c r="I730" s="508"/>
      <c r="J730" s="508"/>
      <c r="K730" s="508"/>
      <c r="L730" s="508">
        <v>1</v>
      </c>
      <c r="M730" s="508">
        <v>2</v>
      </c>
      <c r="N730" s="508"/>
      <c r="O730" s="508"/>
      <c r="P730" s="508">
        <v>1</v>
      </c>
      <c r="Q730" s="508"/>
      <c r="R730" s="508"/>
      <c r="S730" s="508"/>
      <c r="T730" s="508"/>
      <c r="U730" s="508">
        <v>1</v>
      </c>
      <c r="V730" s="508"/>
      <c r="W730" s="508">
        <v>1</v>
      </c>
      <c r="X730" s="508"/>
      <c r="Y730" s="508"/>
      <c r="Z730" s="508"/>
      <c r="AA730" s="508"/>
      <c r="AB730" s="508"/>
      <c r="AC730" s="508">
        <v>5</v>
      </c>
      <c r="AD730" s="508">
        <v>10</v>
      </c>
      <c r="AE730" s="508">
        <v>5</v>
      </c>
      <c r="AF730" s="508"/>
      <c r="AG730" s="508"/>
      <c r="AH730" s="508"/>
      <c r="AI730" s="508"/>
      <c r="AJ730" s="508"/>
      <c r="AK730" s="508"/>
    </row>
    <row r="731" spans="1:37" s="92" customFormat="1" ht="22.5" x14ac:dyDescent="0.25">
      <c r="A731" s="921"/>
      <c r="B731" s="918"/>
      <c r="C731" s="457" t="s">
        <v>97</v>
      </c>
      <c r="D731" s="456"/>
      <c r="E731" s="456">
        <f t="shared" ref="E731:AK731" si="68">SUM(E702:E730)</f>
        <v>191</v>
      </c>
      <c r="F731" s="456">
        <f t="shared" si="68"/>
        <v>29</v>
      </c>
      <c r="G731" s="456">
        <f t="shared" si="68"/>
        <v>0</v>
      </c>
      <c r="H731" s="456">
        <f t="shared" si="68"/>
        <v>0</v>
      </c>
      <c r="I731" s="456">
        <f t="shared" si="68"/>
        <v>12</v>
      </c>
      <c r="J731" s="456">
        <f t="shared" si="68"/>
        <v>28</v>
      </c>
      <c r="K731" s="456">
        <f t="shared" si="68"/>
        <v>0</v>
      </c>
      <c r="L731" s="456">
        <f t="shared" si="68"/>
        <v>39</v>
      </c>
      <c r="M731" s="456">
        <f t="shared" si="68"/>
        <v>56</v>
      </c>
      <c r="N731" s="456">
        <f t="shared" si="68"/>
        <v>29</v>
      </c>
      <c r="O731" s="456">
        <f t="shared" si="68"/>
        <v>0</v>
      </c>
      <c r="P731" s="456">
        <f t="shared" si="68"/>
        <v>69</v>
      </c>
      <c r="Q731" s="456">
        <f t="shared" si="68"/>
        <v>0</v>
      </c>
      <c r="R731" s="456">
        <f t="shared" si="68"/>
        <v>0</v>
      </c>
      <c r="S731" s="456">
        <f t="shared" si="68"/>
        <v>15</v>
      </c>
      <c r="T731" s="456">
        <f t="shared" si="68"/>
        <v>16</v>
      </c>
      <c r="U731" s="456">
        <f t="shared" si="68"/>
        <v>4</v>
      </c>
      <c r="V731" s="456">
        <f t="shared" si="68"/>
        <v>0</v>
      </c>
      <c r="W731" s="456">
        <f t="shared" si="68"/>
        <v>5</v>
      </c>
      <c r="X731" s="456">
        <f t="shared" si="68"/>
        <v>2</v>
      </c>
      <c r="Y731" s="456">
        <f t="shared" si="68"/>
        <v>0</v>
      </c>
      <c r="Z731" s="456">
        <f t="shared" si="68"/>
        <v>30</v>
      </c>
      <c r="AA731" s="456">
        <f t="shared" si="68"/>
        <v>0</v>
      </c>
      <c r="AB731" s="456">
        <f t="shared" si="68"/>
        <v>27</v>
      </c>
      <c r="AC731" s="456">
        <f t="shared" si="68"/>
        <v>218</v>
      </c>
      <c r="AD731" s="456">
        <f t="shared" si="68"/>
        <v>407</v>
      </c>
      <c r="AE731" s="456">
        <f t="shared" si="68"/>
        <v>235</v>
      </c>
      <c r="AF731" s="456">
        <f t="shared" si="68"/>
        <v>0</v>
      </c>
      <c r="AG731" s="456">
        <f t="shared" si="68"/>
        <v>0</v>
      </c>
      <c r="AH731" s="456">
        <f t="shared" si="68"/>
        <v>0</v>
      </c>
      <c r="AI731" s="456">
        <f t="shared" si="68"/>
        <v>0</v>
      </c>
      <c r="AJ731" s="456">
        <f t="shared" si="68"/>
        <v>0</v>
      </c>
      <c r="AK731" s="456">
        <f t="shared" si="68"/>
        <v>1</v>
      </c>
    </row>
    <row r="732" spans="1:37" s="239" customFormat="1" ht="23.25" x14ac:dyDescent="0.25">
      <c r="A732" s="922"/>
      <c r="B732" s="919"/>
      <c r="C732" s="458" t="s">
        <v>3978</v>
      </c>
      <c r="D732" s="448">
        <v>15</v>
      </c>
      <c r="E732" s="448">
        <v>80</v>
      </c>
      <c r="F732" s="448">
        <v>17</v>
      </c>
      <c r="G732" s="448">
        <v>0</v>
      </c>
      <c r="H732" s="448">
        <v>0</v>
      </c>
      <c r="I732" s="448">
        <v>2</v>
      </c>
      <c r="J732" s="448">
        <v>0</v>
      </c>
      <c r="K732" s="448">
        <v>0</v>
      </c>
      <c r="L732" s="448">
        <v>20</v>
      </c>
      <c r="M732" s="448">
        <v>8</v>
      </c>
      <c r="N732" s="448">
        <v>0</v>
      </c>
      <c r="O732" s="448">
        <v>0</v>
      </c>
      <c r="P732" s="448">
        <v>0</v>
      </c>
      <c r="Q732" s="448">
        <v>0</v>
      </c>
      <c r="R732" s="448">
        <v>0</v>
      </c>
      <c r="S732" s="448">
        <v>0</v>
      </c>
      <c r="T732" s="448">
        <v>4</v>
      </c>
      <c r="U732" s="448">
        <v>16</v>
      </c>
      <c r="V732" s="448">
        <v>2</v>
      </c>
      <c r="W732" s="448">
        <v>4</v>
      </c>
      <c r="X732" s="448">
        <v>5</v>
      </c>
      <c r="Y732" s="448">
        <v>0</v>
      </c>
      <c r="Z732" s="448">
        <v>1</v>
      </c>
      <c r="AA732" s="448">
        <v>0</v>
      </c>
      <c r="AB732" s="448">
        <v>10</v>
      </c>
      <c r="AC732" s="448">
        <v>5</v>
      </c>
      <c r="AD732" s="448">
        <v>15</v>
      </c>
      <c r="AE732" s="448">
        <v>20</v>
      </c>
      <c r="AF732" s="448">
        <v>0</v>
      </c>
      <c r="AG732" s="448">
        <v>0</v>
      </c>
      <c r="AH732" s="448">
        <v>0</v>
      </c>
      <c r="AI732" s="448">
        <v>0</v>
      </c>
      <c r="AJ732" s="448">
        <v>0</v>
      </c>
      <c r="AK732" s="508">
        <v>0</v>
      </c>
    </row>
    <row r="733" spans="1:37" s="92" customFormat="1" ht="22.5" x14ac:dyDescent="0.25">
      <c r="A733" s="923"/>
      <c r="B733" s="920"/>
      <c r="C733" s="457" t="s">
        <v>542</v>
      </c>
      <c r="D733" s="456">
        <v>15</v>
      </c>
      <c r="E733" s="456">
        <f t="shared" ref="E733:AK733" si="69">E732+E731</f>
        <v>271</v>
      </c>
      <c r="F733" s="456">
        <f t="shared" si="69"/>
        <v>46</v>
      </c>
      <c r="G733" s="456">
        <f t="shared" si="69"/>
        <v>0</v>
      </c>
      <c r="H733" s="456">
        <f t="shared" si="69"/>
        <v>0</v>
      </c>
      <c r="I733" s="456">
        <f t="shared" si="69"/>
        <v>14</v>
      </c>
      <c r="J733" s="456">
        <f t="shared" si="69"/>
        <v>28</v>
      </c>
      <c r="K733" s="456">
        <f t="shared" si="69"/>
        <v>0</v>
      </c>
      <c r="L733" s="456">
        <f t="shared" si="69"/>
        <v>59</v>
      </c>
      <c r="M733" s="456">
        <f t="shared" si="69"/>
        <v>64</v>
      </c>
      <c r="N733" s="456">
        <f t="shared" si="69"/>
        <v>29</v>
      </c>
      <c r="O733" s="456">
        <f t="shared" si="69"/>
        <v>0</v>
      </c>
      <c r="P733" s="456">
        <f t="shared" si="69"/>
        <v>69</v>
      </c>
      <c r="Q733" s="456">
        <f t="shared" si="69"/>
        <v>0</v>
      </c>
      <c r="R733" s="456">
        <f t="shared" si="69"/>
        <v>0</v>
      </c>
      <c r="S733" s="456">
        <f t="shared" si="69"/>
        <v>15</v>
      </c>
      <c r="T733" s="456">
        <f t="shared" si="69"/>
        <v>20</v>
      </c>
      <c r="U733" s="456">
        <f t="shared" si="69"/>
        <v>20</v>
      </c>
      <c r="V733" s="456">
        <f t="shared" si="69"/>
        <v>2</v>
      </c>
      <c r="W733" s="456">
        <f t="shared" si="69"/>
        <v>9</v>
      </c>
      <c r="X733" s="456">
        <f t="shared" si="69"/>
        <v>7</v>
      </c>
      <c r="Y733" s="456">
        <f t="shared" si="69"/>
        <v>0</v>
      </c>
      <c r="Z733" s="456">
        <f t="shared" si="69"/>
        <v>31</v>
      </c>
      <c r="AA733" s="456">
        <f t="shared" si="69"/>
        <v>0</v>
      </c>
      <c r="AB733" s="456">
        <f t="shared" si="69"/>
        <v>37</v>
      </c>
      <c r="AC733" s="456">
        <f t="shared" si="69"/>
        <v>223</v>
      </c>
      <c r="AD733" s="456">
        <f t="shared" si="69"/>
        <v>422</v>
      </c>
      <c r="AE733" s="456">
        <f t="shared" si="69"/>
        <v>255</v>
      </c>
      <c r="AF733" s="456">
        <f t="shared" si="69"/>
        <v>0</v>
      </c>
      <c r="AG733" s="456">
        <f t="shared" si="69"/>
        <v>0</v>
      </c>
      <c r="AH733" s="456">
        <f t="shared" si="69"/>
        <v>0</v>
      </c>
      <c r="AI733" s="456">
        <f t="shared" si="69"/>
        <v>0</v>
      </c>
      <c r="AJ733" s="456">
        <f t="shared" si="69"/>
        <v>0</v>
      </c>
      <c r="AK733" s="507">
        <f t="shared" si="69"/>
        <v>1</v>
      </c>
    </row>
    <row r="734" spans="1:37" s="90" customFormat="1" ht="93" x14ac:dyDescent="0.25">
      <c r="A734" s="448">
        <v>623</v>
      </c>
      <c r="B734" s="446" t="s">
        <v>3689</v>
      </c>
      <c r="C734" s="458" t="s">
        <v>4581</v>
      </c>
      <c r="D734" s="448"/>
      <c r="E734" s="448">
        <v>10</v>
      </c>
      <c r="F734" s="448">
        <v>1</v>
      </c>
      <c r="G734" s="448"/>
      <c r="H734" s="448"/>
      <c r="I734" s="448">
        <v>1</v>
      </c>
      <c r="J734" s="448">
        <v>2</v>
      </c>
      <c r="K734" s="448"/>
      <c r="L734" s="448">
        <v>2</v>
      </c>
      <c r="M734" s="448">
        <v>2</v>
      </c>
      <c r="N734" s="448">
        <v>2</v>
      </c>
      <c r="O734" s="448"/>
      <c r="P734" s="448">
        <v>2</v>
      </c>
      <c r="Q734" s="448"/>
      <c r="R734" s="448"/>
      <c r="S734" s="448">
        <v>1</v>
      </c>
      <c r="T734" s="448">
        <v>1</v>
      </c>
      <c r="U734" s="448"/>
      <c r="V734" s="448"/>
      <c r="W734" s="448"/>
      <c r="X734" s="448">
        <v>1</v>
      </c>
      <c r="Y734" s="448"/>
      <c r="Z734" s="448">
        <v>1</v>
      </c>
      <c r="AA734" s="448"/>
      <c r="AB734" s="448">
        <v>1</v>
      </c>
      <c r="AC734" s="448">
        <v>10</v>
      </c>
      <c r="AD734" s="448">
        <v>10</v>
      </c>
      <c r="AE734" s="448">
        <v>10</v>
      </c>
      <c r="AF734" s="448">
        <v>2</v>
      </c>
      <c r="AG734" s="448"/>
      <c r="AH734" s="448"/>
      <c r="AI734" s="448"/>
      <c r="AJ734" s="448"/>
      <c r="AK734" s="508"/>
    </row>
    <row r="735" spans="1:37" s="90" customFormat="1" ht="69.75" x14ac:dyDescent="0.25">
      <c r="A735" s="448">
        <v>624</v>
      </c>
      <c r="B735" s="446" t="s">
        <v>4407</v>
      </c>
      <c r="C735" s="458" t="s">
        <v>4422</v>
      </c>
      <c r="D735" s="448"/>
      <c r="E735" s="448">
        <v>5</v>
      </c>
      <c r="F735" s="448">
        <v>1</v>
      </c>
      <c r="G735" s="448"/>
      <c r="H735" s="448"/>
      <c r="I735" s="448">
        <v>1</v>
      </c>
      <c r="J735" s="448">
        <v>1</v>
      </c>
      <c r="K735" s="448"/>
      <c r="L735" s="448">
        <v>1</v>
      </c>
      <c r="M735" s="448">
        <v>2</v>
      </c>
      <c r="N735" s="448">
        <v>1</v>
      </c>
      <c r="O735" s="448"/>
      <c r="P735" s="448">
        <v>5</v>
      </c>
      <c r="Q735" s="448"/>
      <c r="R735" s="448"/>
      <c r="S735" s="448"/>
      <c r="T735" s="448">
        <v>1</v>
      </c>
      <c r="U735" s="448"/>
      <c r="V735" s="448"/>
      <c r="W735" s="448"/>
      <c r="X735" s="448">
        <v>1</v>
      </c>
      <c r="Y735" s="448"/>
      <c r="Z735" s="448">
        <v>1</v>
      </c>
      <c r="AA735" s="448"/>
      <c r="AB735" s="448">
        <v>1</v>
      </c>
      <c r="AC735" s="448">
        <v>5</v>
      </c>
      <c r="AD735" s="448">
        <v>5</v>
      </c>
      <c r="AE735" s="448">
        <v>1</v>
      </c>
      <c r="AF735" s="448"/>
      <c r="AG735" s="448"/>
      <c r="AH735" s="448"/>
      <c r="AI735" s="448"/>
      <c r="AJ735" s="448"/>
      <c r="AK735" s="508"/>
    </row>
    <row r="736" spans="1:37" s="90" customFormat="1" ht="165" customHeight="1" x14ac:dyDescent="0.25">
      <c r="A736" s="448">
        <v>625</v>
      </c>
      <c r="B736" s="446"/>
      <c r="C736" s="458"/>
      <c r="D736" s="448"/>
      <c r="E736" s="448"/>
      <c r="F736" s="448"/>
      <c r="G736" s="448"/>
      <c r="H736" s="448"/>
      <c r="I736" s="448"/>
      <c r="J736" s="448"/>
      <c r="K736" s="448"/>
      <c r="L736" s="448"/>
      <c r="M736" s="448"/>
      <c r="N736" s="448"/>
      <c r="O736" s="448"/>
      <c r="P736" s="448"/>
      <c r="Q736" s="448"/>
      <c r="R736" s="448"/>
      <c r="S736" s="448"/>
      <c r="T736" s="448"/>
      <c r="U736" s="448"/>
      <c r="V736" s="448"/>
      <c r="W736" s="448"/>
      <c r="X736" s="448"/>
      <c r="Y736" s="448"/>
      <c r="Z736" s="448"/>
      <c r="AA736" s="448"/>
      <c r="AB736" s="448"/>
      <c r="AC736" s="448"/>
      <c r="AD736" s="448"/>
      <c r="AE736" s="448"/>
      <c r="AF736" s="448"/>
      <c r="AG736" s="448"/>
      <c r="AH736" s="448"/>
      <c r="AI736" s="448"/>
      <c r="AJ736" s="448"/>
      <c r="AK736" s="508"/>
    </row>
    <row r="737" spans="1:37" s="90" customFormat="1" ht="165" customHeight="1" x14ac:dyDescent="0.25">
      <c r="A737" s="448">
        <v>626</v>
      </c>
      <c r="B737" s="546" t="s">
        <v>484</v>
      </c>
      <c r="C737" s="549" t="s">
        <v>4722</v>
      </c>
      <c r="D737" s="508"/>
      <c r="E737" s="508">
        <v>5</v>
      </c>
      <c r="F737" s="508">
        <v>1</v>
      </c>
      <c r="G737" s="508"/>
      <c r="H737" s="508"/>
      <c r="I737" s="508"/>
      <c r="J737" s="508">
        <v>1</v>
      </c>
      <c r="K737" s="508"/>
      <c r="L737" s="508">
        <v>1</v>
      </c>
      <c r="M737" s="508">
        <v>2</v>
      </c>
      <c r="N737" s="508">
        <v>1</v>
      </c>
      <c r="O737" s="508"/>
      <c r="P737" s="508">
        <v>1</v>
      </c>
      <c r="Q737" s="508"/>
      <c r="R737" s="508"/>
      <c r="S737" s="508"/>
      <c r="T737" s="508">
        <v>1</v>
      </c>
      <c r="U737" s="508"/>
      <c r="V737" s="508"/>
      <c r="W737" s="508"/>
      <c r="X737" s="508"/>
      <c r="Y737" s="508"/>
      <c r="Z737" s="508">
        <v>1</v>
      </c>
      <c r="AA737" s="508"/>
      <c r="AB737" s="508"/>
      <c r="AC737" s="508">
        <v>5</v>
      </c>
      <c r="AD737" s="508">
        <v>5</v>
      </c>
      <c r="AE737" s="508">
        <v>1</v>
      </c>
      <c r="AF737" s="508"/>
      <c r="AG737" s="508"/>
      <c r="AH737" s="508"/>
      <c r="AI737" s="508"/>
      <c r="AJ737" s="508"/>
      <c r="AK737" s="508"/>
    </row>
    <row r="738" spans="1:37" s="90" customFormat="1" ht="124.5" customHeight="1" x14ac:dyDescent="0.25">
      <c r="A738" s="448">
        <v>627</v>
      </c>
      <c r="B738" s="446" t="s">
        <v>3692</v>
      </c>
      <c r="C738" s="549" t="s">
        <v>4723</v>
      </c>
      <c r="D738" s="508"/>
      <c r="E738" s="508">
        <v>5</v>
      </c>
      <c r="F738" s="508">
        <v>1</v>
      </c>
      <c r="G738" s="508"/>
      <c r="H738" s="508"/>
      <c r="I738" s="508"/>
      <c r="J738" s="508">
        <v>1</v>
      </c>
      <c r="K738" s="508"/>
      <c r="L738" s="508">
        <v>1</v>
      </c>
      <c r="M738" s="508">
        <v>2</v>
      </c>
      <c r="N738" s="508">
        <v>1</v>
      </c>
      <c r="O738" s="508"/>
      <c r="P738" s="508">
        <v>1</v>
      </c>
      <c r="Q738" s="508"/>
      <c r="R738" s="508"/>
      <c r="S738" s="508"/>
      <c r="T738" s="508">
        <v>1</v>
      </c>
      <c r="U738" s="508"/>
      <c r="V738" s="508"/>
      <c r="W738" s="508"/>
      <c r="X738" s="508"/>
      <c r="Y738" s="508"/>
      <c r="Z738" s="508">
        <v>1</v>
      </c>
      <c r="AA738" s="508"/>
      <c r="AB738" s="508"/>
      <c r="AC738" s="508">
        <v>5</v>
      </c>
      <c r="AD738" s="508">
        <v>5</v>
      </c>
      <c r="AE738" s="508">
        <v>1</v>
      </c>
      <c r="AF738" s="508"/>
      <c r="AG738" s="508"/>
      <c r="AH738" s="508"/>
      <c r="AI738" s="508"/>
      <c r="AJ738" s="508"/>
      <c r="AK738" s="508"/>
    </row>
    <row r="739" spans="1:37" s="90" customFormat="1" ht="69.75" x14ac:dyDescent="0.25">
      <c r="A739" s="448">
        <v>628</v>
      </c>
      <c r="B739" s="446" t="s">
        <v>4721</v>
      </c>
      <c r="C739" s="458" t="s">
        <v>4423</v>
      </c>
      <c r="D739" s="448"/>
      <c r="E739" s="448">
        <v>5</v>
      </c>
      <c r="F739" s="448">
        <v>1</v>
      </c>
      <c r="G739" s="448"/>
      <c r="H739" s="448"/>
      <c r="I739" s="448"/>
      <c r="J739" s="448">
        <v>1</v>
      </c>
      <c r="K739" s="448"/>
      <c r="L739" s="448">
        <v>1</v>
      </c>
      <c r="M739" s="448">
        <v>2</v>
      </c>
      <c r="N739" s="448">
        <v>1</v>
      </c>
      <c r="O739" s="448"/>
      <c r="P739" s="448">
        <v>1</v>
      </c>
      <c r="Q739" s="448"/>
      <c r="R739" s="448"/>
      <c r="S739" s="448">
        <v>1</v>
      </c>
      <c r="T739" s="448"/>
      <c r="U739" s="448"/>
      <c r="V739" s="448"/>
      <c r="W739" s="448"/>
      <c r="X739" s="448"/>
      <c r="Y739" s="448"/>
      <c r="Z739" s="448">
        <v>1</v>
      </c>
      <c r="AA739" s="448"/>
      <c r="AB739" s="448"/>
      <c r="AC739" s="448">
        <v>5</v>
      </c>
      <c r="AD739" s="448">
        <v>5</v>
      </c>
      <c r="AE739" s="448">
        <v>1</v>
      </c>
      <c r="AF739" s="448"/>
      <c r="AG739" s="448"/>
      <c r="AH739" s="448"/>
      <c r="AI739" s="448"/>
      <c r="AJ739" s="448"/>
      <c r="AK739" s="508"/>
    </row>
    <row r="740" spans="1:37" s="90" customFormat="1" ht="69.75" x14ac:dyDescent="0.25">
      <c r="A740" s="448">
        <v>629</v>
      </c>
      <c r="B740" s="446" t="s">
        <v>3690</v>
      </c>
      <c r="C740" s="458" t="s">
        <v>4424</v>
      </c>
      <c r="D740" s="448"/>
      <c r="E740" s="448">
        <v>7</v>
      </c>
      <c r="F740" s="448">
        <v>1</v>
      </c>
      <c r="G740" s="448"/>
      <c r="H740" s="448"/>
      <c r="I740" s="448">
        <v>1</v>
      </c>
      <c r="J740" s="448">
        <v>1</v>
      </c>
      <c r="K740" s="448"/>
      <c r="L740" s="448">
        <v>1</v>
      </c>
      <c r="M740" s="448">
        <v>2</v>
      </c>
      <c r="N740" s="448">
        <v>1</v>
      </c>
      <c r="O740" s="448"/>
      <c r="P740" s="448">
        <v>5</v>
      </c>
      <c r="Q740" s="448"/>
      <c r="R740" s="448"/>
      <c r="S740" s="448"/>
      <c r="T740" s="448">
        <v>1</v>
      </c>
      <c r="U740" s="448"/>
      <c r="V740" s="448"/>
      <c r="W740" s="448"/>
      <c r="X740" s="448">
        <v>1</v>
      </c>
      <c r="Y740" s="448"/>
      <c r="Z740" s="448">
        <v>1</v>
      </c>
      <c r="AA740" s="448"/>
      <c r="AB740" s="448">
        <v>1</v>
      </c>
      <c r="AC740" s="448">
        <v>5</v>
      </c>
      <c r="AD740" s="448">
        <v>5</v>
      </c>
      <c r="AE740" s="448">
        <v>1</v>
      </c>
      <c r="AF740" s="448"/>
      <c r="AG740" s="448"/>
      <c r="AH740" s="448"/>
      <c r="AI740" s="448"/>
      <c r="AJ740" s="448"/>
      <c r="AK740" s="508"/>
    </row>
    <row r="741" spans="1:37" s="90" customFormat="1" ht="118.5" customHeight="1" x14ac:dyDescent="0.25">
      <c r="A741" s="448">
        <v>630</v>
      </c>
      <c r="B741" s="446" t="s">
        <v>3690</v>
      </c>
      <c r="C741" s="458" t="s">
        <v>4425</v>
      </c>
      <c r="D741" s="448"/>
      <c r="E741" s="448">
        <v>7</v>
      </c>
      <c r="F741" s="448">
        <v>1</v>
      </c>
      <c r="G741" s="448"/>
      <c r="H741" s="448"/>
      <c r="I741" s="448">
        <v>1</v>
      </c>
      <c r="J741" s="448">
        <v>1</v>
      </c>
      <c r="K741" s="448"/>
      <c r="L741" s="448">
        <v>2</v>
      </c>
      <c r="M741" s="448">
        <v>2</v>
      </c>
      <c r="N741" s="448">
        <v>2</v>
      </c>
      <c r="O741" s="448"/>
      <c r="P741" s="448">
        <v>5</v>
      </c>
      <c r="Q741" s="448"/>
      <c r="R741" s="448"/>
      <c r="S741" s="448"/>
      <c r="T741" s="448">
        <v>1</v>
      </c>
      <c r="U741" s="448"/>
      <c r="V741" s="448"/>
      <c r="W741" s="448"/>
      <c r="X741" s="448">
        <v>1</v>
      </c>
      <c r="Y741" s="448"/>
      <c r="Z741" s="448">
        <v>1</v>
      </c>
      <c r="AA741" s="448"/>
      <c r="AB741" s="448">
        <v>1</v>
      </c>
      <c r="AC741" s="448">
        <v>5</v>
      </c>
      <c r="AD741" s="448">
        <v>5</v>
      </c>
      <c r="AE741" s="448">
        <v>1</v>
      </c>
      <c r="AF741" s="448"/>
      <c r="AG741" s="448"/>
      <c r="AH741" s="448"/>
      <c r="AI741" s="448"/>
      <c r="AJ741" s="448"/>
      <c r="AK741" s="508"/>
    </row>
    <row r="742" spans="1:37" s="90" customFormat="1" ht="93.75" customHeight="1" x14ac:dyDescent="0.25">
      <c r="A742" s="448">
        <v>631</v>
      </c>
      <c r="B742" s="446" t="s">
        <v>4408</v>
      </c>
      <c r="C742" s="458" t="s">
        <v>4426</v>
      </c>
      <c r="D742" s="448"/>
      <c r="E742" s="448">
        <v>5</v>
      </c>
      <c r="F742" s="448">
        <v>1</v>
      </c>
      <c r="G742" s="448"/>
      <c r="H742" s="448"/>
      <c r="I742" s="448">
        <v>1</v>
      </c>
      <c r="J742" s="448">
        <v>1</v>
      </c>
      <c r="K742" s="448"/>
      <c r="L742" s="448">
        <v>1</v>
      </c>
      <c r="M742" s="448">
        <v>2</v>
      </c>
      <c r="N742" s="448">
        <v>1</v>
      </c>
      <c r="O742" s="448"/>
      <c r="P742" s="448">
        <v>1</v>
      </c>
      <c r="Q742" s="448"/>
      <c r="R742" s="448"/>
      <c r="S742" s="448">
        <v>1</v>
      </c>
      <c r="T742" s="448"/>
      <c r="U742" s="448"/>
      <c r="V742" s="448"/>
      <c r="W742" s="448"/>
      <c r="X742" s="448"/>
      <c r="Y742" s="448"/>
      <c r="Z742" s="448">
        <v>1</v>
      </c>
      <c r="AA742" s="448"/>
      <c r="AB742" s="448">
        <v>1</v>
      </c>
      <c r="AC742" s="448">
        <v>5</v>
      </c>
      <c r="AD742" s="448">
        <v>5</v>
      </c>
      <c r="AE742" s="448">
        <v>1</v>
      </c>
      <c r="AF742" s="448"/>
      <c r="AG742" s="448"/>
      <c r="AH742" s="448"/>
      <c r="AI742" s="448"/>
      <c r="AJ742" s="448"/>
      <c r="AK742" s="508"/>
    </row>
    <row r="743" spans="1:37" s="90" customFormat="1" ht="72.75" customHeight="1" x14ac:dyDescent="0.25">
      <c r="A743" s="448">
        <v>632</v>
      </c>
      <c r="B743" s="446" t="s">
        <v>3691</v>
      </c>
      <c r="C743" s="458" t="s">
        <v>4427</v>
      </c>
      <c r="D743" s="448"/>
      <c r="E743" s="448">
        <v>5</v>
      </c>
      <c r="F743" s="448">
        <v>1</v>
      </c>
      <c r="G743" s="448"/>
      <c r="H743" s="448"/>
      <c r="I743" s="448">
        <v>1</v>
      </c>
      <c r="J743" s="448">
        <v>1</v>
      </c>
      <c r="K743" s="448"/>
      <c r="L743" s="448">
        <v>1</v>
      </c>
      <c r="M743" s="448">
        <v>2</v>
      </c>
      <c r="N743" s="448">
        <v>1</v>
      </c>
      <c r="O743" s="448"/>
      <c r="P743" s="448">
        <v>1</v>
      </c>
      <c r="Q743" s="448"/>
      <c r="R743" s="448"/>
      <c r="S743" s="448">
        <v>1</v>
      </c>
      <c r="T743" s="448"/>
      <c r="U743" s="448"/>
      <c r="V743" s="448"/>
      <c r="W743" s="448"/>
      <c r="X743" s="448"/>
      <c r="Y743" s="448"/>
      <c r="Z743" s="448">
        <v>1</v>
      </c>
      <c r="AA743" s="448"/>
      <c r="AB743" s="448">
        <v>1</v>
      </c>
      <c r="AC743" s="448">
        <v>5</v>
      </c>
      <c r="AD743" s="448">
        <v>5</v>
      </c>
      <c r="AE743" s="448">
        <v>1</v>
      </c>
      <c r="AF743" s="448"/>
      <c r="AG743" s="448"/>
      <c r="AH743" s="448"/>
      <c r="AI743" s="448"/>
      <c r="AJ743" s="448"/>
      <c r="AK743" s="508"/>
    </row>
    <row r="744" spans="1:37" s="90" customFormat="1" ht="116.25" x14ac:dyDescent="0.25">
      <c r="A744" s="448">
        <v>633</v>
      </c>
      <c r="B744" s="446" t="s">
        <v>3692</v>
      </c>
      <c r="C744" s="458" t="s">
        <v>4428</v>
      </c>
      <c r="D744" s="448"/>
      <c r="E744" s="448">
        <v>10</v>
      </c>
      <c r="F744" s="448">
        <v>1</v>
      </c>
      <c r="G744" s="448"/>
      <c r="H744" s="448"/>
      <c r="I744" s="448"/>
      <c r="J744" s="448">
        <v>1</v>
      </c>
      <c r="K744" s="448"/>
      <c r="L744" s="448">
        <v>2</v>
      </c>
      <c r="M744" s="448">
        <v>2</v>
      </c>
      <c r="N744" s="448">
        <v>2</v>
      </c>
      <c r="O744" s="448"/>
      <c r="P744" s="448">
        <v>2</v>
      </c>
      <c r="Q744" s="448"/>
      <c r="R744" s="448"/>
      <c r="S744" s="448">
        <v>1</v>
      </c>
      <c r="T744" s="448">
        <v>1</v>
      </c>
      <c r="U744" s="448"/>
      <c r="V744" s="448"/>
      <c r="W744" s="448"/>
      <c r="X744" s="448">
        <v>1</v>
      </c>
      <c r="Y744" s="448"/>
      <c r="Z744" s="448">
        <v>1</v>
      </c>
      <c r="AA744" s="448"/>
      <c r="AB744" s="448">
        <v>2</v>
      </c>
      <c r="AC744" s="448">
        <v>7</v>
      </c>
      <c r="AD744" s="448">
        <v>10</v>
      </c>
      <c r="AE744" s="448">
        <v>3</v>
      </c>
      <c r="AF744" s="448">
        <v>2</v>
      </c>
      <c r="AG744" s="448"/>
      <c r="AH744" s="448"/>
      <c r="AI744" s="448"/>
      <c r="AJ744" s="448"/>
      <c r="AK744" s="508"/>
    </row>
    <row r="745" spans="1:37" s="92" customFormat="1" ht="22.5" x14ac:dyDescent="0.25">
      <c r="A745" s="918"/>
      <c r="B745" s="918"/>
      <c r="C745" s="457" t="s">
        <v>97</v>
      </c>
      <c r="D745" s="456"/>
      <c r="E745" s="456">
        <f>SUM(E734:E744)</f>
        <v>64</v>
      </c>
      <c r="F745" s="456">
        <f t="shared" ref="F745:AK745" si="70">SUM(F734:F744)</f>
        <v>10</v>
      </c>
      <c r="G745" s="456">
        <f t="shared" si="70"/>
        <v>0</v>
      </c>
      <c r="H745" s="456">
        <f t="shared" si="70"/>
        <v>0</v>
      </c>
      <c r="I745" s="456">
        <f t="shared" si="70"/>
        <v>6</v>
      </c>
      <c r="J745" s="456">
        <f t="shared" si="70"/>
        <v>11</v>
      </c>
      <c r="K745" s="456">
        <f t="shared" si="70"/>
        <v>0</v>
      </c>
      <c r="L745" s="456">
        <f t="shared" si="70"/>
        <v>13</v>
      </c>
      <c r="M745" s="456">
        <f t="shared" si="70"/>
        <v>20</v>
      </c>
      <c r="N745" s="456">
        <f t="shared" si="70"/>
        <v>13</v>
      </c>
      <c r="O745" s="456">
        <f t="shared" si="70"/>
        <v>0</v>
      </c>
      <c r="P745" s="456">
        <f t="shared" si="70"/>
        <v>24</v>
      </c>
      <c r="Q745" s="456">
        <f t="shared" si="70"/>
        <v>0</v>
      </c>
      <c r="R745" s="456">
        <f t="shared" si="70"/>
        <v>0</v>
      </c>
      <c r="S745" s="456">
        <f t="shared" si="70"/>
        <v>5</v>
      </c>
      <c r="T745" s="456">
        <f t="shared" si="70"/>
        <v>7</v>
      </c>
      <c r="U745" s="456">
        <f t="shared" si="70"/>
        <v>0</v>
      </c>
      <c r="V745" s="456">
        <f t="shared" si="70"/>
        <v>0</v>
      </c>
      <c r="W745" s="456">
        <f t="shared" si="70"/>
        <v>0</v>
      </c>
      <c r="X745" s="456">
        <f t="shared" si="70"/>
        <v>5</v>
      </c>
      <c r="Y745" s="456">
        <f t="shared" si="70"/>
        <v>0</v>
      </c>
      <c r="Z745" s="456">
        <f t="shared" si="70"/>
        <v>10</v>
      </c>
      <c r="AA745" s="456">
        <f t="shared" si="70"/>
        <v>0</v>
      </c>
      <c r="AB745" s="456">
        <f t="shared" si="70"/>
        <v>8</v>
      </c>
      <c r="AC745" s="456">
        <f t="shared" si="70"/>
        <v>57</v>
      </c>
      <c r="AD745" s="456">
        <f t="shared" si="70"/>
        <v>60</v>
      </c>
      <c r="AE745" s="456">
        <f t="shared" si="70"/>
        <v>21</v>
      </c>
      <c r="AF745" s="456">
        <f t="shared" si="70"/>
        <v>4</v>
      </c>
      <c r="AG745" s="456">
        <f t="shared" si="70"/>
        <v>0</v>
      </c>
      <c r="AH745" s="456">
        <f t="shared" si="70"/>
        <v>0</v>
      </c>
      <c r="AI745" s="456">
        <f t="shared" si="70"/>
        <v>0</v>
      </c>
      <c r="AJ745" s="456">
        <f t="shared" si="70"/>
        <v>0</v>
      </c>
      <c r="AK745" s="507">
        <f t="shared" si="70"/>
        <v>0</v>
      </c>
    </row>
    <row r="746" spans="1:37" s="239" customFormat="1" ht="23.25" x14ac:dyDescent="0.25">
      <c r="A746" s="919"/>
      <c r="B746" s="919"/>
      <c r="C746" s="458" t="s">
        <v>3978</v>
      </c>
      <c r="D746" s="448">
        <v>7</v>
      </c>
      <c r="E746" s="448">
        <v>39</v>
      </c>
      <c r="F746" s="448">
        <v>9</v>
      </c>
      <c r="G746" s="448">
        <v>0</v>
      </c>
      <c r="H746" s="448">
        <v>0</v>
      </c>
      <c r="I746" s="448">
        <v>5</v>
      </c>
      <c r="J746" s="448">
        <v>0</v>
      </c>
      <c r="K746" s="448">
        <v>0</v>
      </c>
      <c r="L746" s="448">
        <v>0</v>
      </c>
      <c r="M746" s="448">
        <v>0</v>
      </c>
      <c r="N746" s="448">
        <v>0</v>
      </c>
      <c r="O746" s="448">
        <v>0</v>
      </c>
      <c r="P746" s="448">
        <v>0</v>
      </c>
      <c r="Q746" s="448">
        <v>0</v>
      </c>
      <c r="R746" s="448">
        <v>0</v>
      </c>
      <c r="S746" s="448">
        <v>0</v>
      </c>
      <c r="T746" s="448">
        <v>1</v>
      </c>
      <c r="U746" s="448">
        <v>3</v>
      </c>
      <c r="V746" s="448">
        <v>0</v>
      </c>
      <c r="W746" s="448">
        <v>0</v>
      </c>
      <c r="X746" s="448">
        <v>0</v>
      </c>
      <c r="Y746" s="448">
        <v>0</v>
      </c>
      <c r="Z746" s="448">
        <v>0</v>
      </c>
      <c r="AA746" s="448">
        <v>0</v>
      </c>
      <c r="AB746" s="448">
        <v>1</v>
      </c>
      <c r="AC746" s="448">
        <v>2</v>
      </c>
      <c r="AD746" s="448">
        <v>17</v>
      </c>
      <c r="AE746" s="448">
        <v>0</v>
      </c>
      <c r="AF746" s="448">
        <v>0</v>
      </c>
      <c r="AG746" s="448">
        <v>0</v>
      </c>
      <c r="AH746" s="448">
        <v>0</v>
      </c>
      <c r="AI746" s="448">
        <v>0</v>
      </c>
      <c r="AJ746" s="448">
        <v>0</v>
      </c>
      <c r="AK746" s="508">
        <v>0</v>
      </c>
    </row>
    <row r="747" spans="1:37" s="92" customFormat="1" ht="22.5" x14ac:dyDescent="0.25">
      <c r="A747" s="920"/>
      <c r="B747" s="920"/>
      <c r="C747" s="457" t="s">
        <v>542</v>
      </c>
      <c r="D747" s="456">
        <f>D746+D745</f>
        <v>7</v>
      </c>
      <c r="E747" s="456">
        <f t="shared" ref="E747:AK747" si="71">E746+E745</f>
        <v>103</v>
      </c>
      <c r="F747" s="456">
        <f t="shared" si="71"/>
        <v>19</v>
      </c>
      <c r="G747" s="456">
        <f t="shared" si="71"/>
        <v>0</v>
      </c>
      <c r="H747" s="456">
        <f t="shared" si="71"/>
        <v>0</v>
      </c>
      <c r="I747" s="456">
        <f t="shared" si="71"/>
        <v>11</v>
      </c>
      <c r="J747" s="456">
        <f t="shared" si="71"/>
        <v>11</v>
      </c>
      <c r="K747" s="456">
        <f t="shared" si="71"/>
        <v>0</v>
      </c>
      <c r="L747" s="456">
        <f t="shared" si="71"/>
        <v>13</v>
      </c>
      <c r="M747" s="456">
        <f t="shared" si="71"/>
        <v>20</v>
      </c>
      <c r="N747" s="456">
        <f t="shared" si="71"/>
        <v>13</v>
      </c>
      <c r="O747" s="456">
        <f t="shared" si="71"/>
        <v>0</v>
      </c>
      <c r="P747" s="456">
        <f t="shared" si="71"/>
        <v>24</v>
      </c>
      <c r="Q747" s="456">
        <f t="shared" si="71"/>
        <v>0</v>
      </c>
      <c r="R747" s="456">
        <f t="shared" si="71"/>
        <v>0</v>
      </c>
      <c r="S747" s="456">
        <f t="shared" si="71"/>
        <v>5</v>
      </c>
      <c r="T747" s="456">
        <f t="shared" si="71"/>
        <v>8</v>
      </c>
      <c r="U747" s="456">
        <f t="shared" si="71"/>
        <v>3</v>
      </c>
      <c r="V747" s="456">
        <f t="shared" si="71"/>
        <v>0</v>
      </c>
      <c r="W747" s="456">
        <f t="shared" si="71"/>
        <v>0</v>
      </c>
      <c r="X747" s="456">
        <f t="shared" si="71"/>
        <v>5</v>
      </c>
      <c r="Y747" s="456">
        <f t="shared" si="71"/>
        <v>0</v>
      </c>
      <c r="Z747" s="456">
        <f t="shared" si="71"/>
        <v>10</v>
      </c>
      <c r="AA747" s="456">
        <f t="shared" si="71"/>
        <v>0</v>
      </c>
      <c r="AB747" s="456">
        <f t="shared" si="71"/>
        <v>9</v>
      </c>
      <c r="AC747" s="456">
        <f t="shared" si="71"/>
        <v>59</v>
      </c>
      <c r="AD747" s="456">
        <f t="shared" si="71"/>
        <v>77</v>
      </c>
      <c r="AE747" s="456">
        <f t="shared" si="71"/>
        <v>21</v>
      </c>
      <c r="AF747" s="456">
        <f t="shared" si="71"/>
        <v>4</v>
      </c>
      <c r="AG747" s="456">
        <f t="shared" si="71"/>
        <v>0</v>
      </c>
      <c r="AH747" s="456">
        <f t="shared" si="71"/>
        <v>0</v>
      </c>
      <c r="AI747" s="456">
        <f t="shared" si="71"/>
        <v>0</v>
      </c>
      <c r="AJ747" s="456">
        <f t="shared" si="71"/>
        <v>0</v>
      </c>
      <c r="AK747" s="507">
        <f t="shared" si="71"/>
        <v>0</v>
      </c>
    </row>
    <row r="748" spans="1:37" s="90" customFormat="1" ht="23.25" x14ac:dyDescent="0.25">
      <c r="A748" s="448">
        <v>634</v>
      </c>
      <c r="B748" s="446"/>
      <c r="C748" s="458"/>
      <c r="D748" s="448"/>
      <c r="E748" s="448"/>
      <c r="F748" s="448"/>
      <c r="G748" s="448"/>
      <c r="H748" s="448"/>
      <c r="I748" s="448"/>
      <c r="J748" s="448"/>
      <c r="K748" s="448"/>
      <c r="L748" s="448"/>
      <c r="M748" s="448"/>
      <c r="N748" s="448"/>
      <c r="O748" s="448"/>
      <c r="P748" s="448"/>
      <c r="Q748" s="448"/>
      <c r="R748" s="448"/>
      <c r="S748" s="448"/>
      <c r="T748" s="448"/>
      <c r="U748" s="448"/>
      <c r="V748" s="448"/>
      <c r="W748" s="448"/>
      <c r="X748" s="448"/>
      <c r="Y748" s="448"/>
      <c r="Z748" s="448"/>
      <c r="AA748" s="448"/>
      <c r="AB748" s="448"/>
      <c r="AC748" s="448"/>
      <c r="AD748" s="448"/>
      <c r="AE748" s="448"/>
      <c r="AF748" s="448"/>
      <c r="AG748" s="448"/>
      <c r="AH748" s="448"/>
      <c r="AI748" s="448"/>
      <c r="AJ748" s="448"/>
      <c r="AK748" s="508"/>
    </row>
    <row r="749" spans="1:37" s="90" customFormat="1" ht="47.25" customHeight="1" x14ac:dyDescent="0.25">
      <c r="A749" s="448">
        <v>635</v>
      </c>
      <c r="B749" s="446" t="s">
        <v>2747</v>
      </c>
      <c r="C749" s="458" t="s">
        <v>4429</v>
      </c>
      <c r="D749" s="448"/>
      <c r="E749" s="448">
        <v>5</v>
      </c>
      <c r="F749" s="448">
        <v>1</v>
      </c>
      <c r="G749" s="448"/>
      <c r="H749" s="448">
        <v>1</v>
      </c>
      <c r="I749" s="448"/>
      <c r="J749" s="448"/>
      <c r="K749" s="448"/>
      <c r="L749" s="448">
        <v>1</v>
      </c>
      <c r="M749" s="448">
        <v>5</v>
      </c>
      <c r="N749" s="448">
        <v>1</v>
      </c>
      <c r="O749" s="448"/>
      <c r="P749" s="448">
        <v>1</v>
      </c>
      <c r="Q749" s="448"/>
      <c r="R749" s="448"/>
      <c r="S749" s="448">
        <v>1</v>
      </c>
      <c r="T749" s="448"/>
      <c r="U749" s="448"/>
      <c r="V749" s="448"/>
      <c r="W749" s="448"/>
      <c r="X749" s="448"/>
      <c r="Y749" s="448"/>
      <c r="Z749" s="448">
        <v>1</v>
      </c>
      <c r="AA749" s="448"/>
      <c r="AB749" s="448">
        <v>1</v>
      </c>
      <c r="AC749" s="448">
        <v>5</v>
      </c>
      <c r="AD749" s="448">
        <v>10</v>
      </c>
      <c r="AE749" s="448">
        <v>5</v>
      </c>
      <c r="AF749" s="448">
        <v>1</v>
      </c>
      <c r="AG749" s="448"/>
      <c r="AH749" s="448"/>
      <c r="AI749" s="448"/>
      <c r="AJ749" s="448"/>
      <c r="AK749" s="508"/>
    </row>
    <row r="750" spans="1:37" s="90" customFormat="1" ht="23.25" x14ac:dyDescent="0.25">
      <c r="A750" s="448">
        <v>636</v>
      </c>
      <c r="B750" s="446"/>
      <c r="C750" s="458"/>
      <c r="D750" s="448"/>
      <c r="E750" s="448"/>
      <c r="F750" s="448"/>
      <c r="G750" s="448"/>
      <c r="H750" s="448"/>
      <c r="I750" s="448"/>
      <c r="J750" s="448"/>
      <c r="K750" s="448"/>
      <c r="L750" s="448"/>
      <c r="M750" s="448"/>
      <c r="N750" s="448"/>
      <c r="O750" s="448"/>
      <c r="P750" s="448"/>
      <c r="Q750" s="448"/>
      <c r="R750" s="448"/>
      <c r="S750" s="448"/>
      <c r="T750" s="448"/>
      <c r="U750" s="448"/>
      <c r="V750" s="448"/>
      <c r="W750" s="448"/>
      <c r="X750" s="448"/>
      <c r="Y750" s="448"/>
      <c r="Z750" s="448"/>
      <c r="AA750" s="448"/>
      <c r="AB750" s="448"/>
      <c r="AC750" s="448"/>
      <c r="AD750" s="448"/>
      <c r="AE750" s="448"/>
      <c r="AF750" s="448"/>
      <c r="AG750" s="448"/>
      <c r="AH750" s="448"/>
      <c r="AI750" s="448"/>
      <c r="AJ750" s="448"/>
      <c r="AK750" s="508"/>
    </row>
    <row r="751" spans="1:37" s="90" customFormat="1" ht="69.75" x14ac:dyDescent="0.25">
      <c r="A751" s="448">
        <v>637</v>
      </c>
      <c r="B751" s="446" t="s">
        <v>4409</v>
      </c>
      <c r="C751" s="458" t="s">
        <v>3961</v>
      </c>
      <c r="D751" s="448"/>
      <c r="E751" s="448">
        <v>5</v>
      </c>
      <c r="F751" s="448">
        <v>1</v>
      </c>
      <c r="G751" s="448"/>
      <c r="H751" s="448">
        <v>1</v>
      </c>
      <c r="I751" s="448"/>
      <c r="J751" s="448"/>
      <c r="K751" s="448"/>
      <c r="L751" s="448">
        <v>1</v>
      </c>
      <c r="M751" s="448">
        <v>5</v>
      </c>
      <c r="N751" s="448">
        <v>1</v>
      </c>
      <c r="O751" s="448"/>
      <c r="P751" s="448">
        <v>1</v>
      </c>
      <c r="Q751" s="448"/>
      <c r="R751" s="448"/>
      <c r="S751" s="448">
        <v>1</v>
      </c>
      <c r="T751" s="448"/>
      <c r="U751" s="448"/>
      <c r="V751" s="448"/>
      <c r="W751" s="448"/>
      <c r="X751" s="448"/>
      <c r="Y751" s="448"/>
      <c r="Z751" s="448">
        <v>1</v>
      </c>
      <c r="AA751" s="448">
        <v>1</v>
      </c>
      <c r="AB751" s="448">
        <v>1</v>
      </c>
      <c r="AC751" s="448">
        <v>5</v>
      </c>
      <c r="AD751" s="448">
        <v>10</v>
      </c>
      <c r="AE751" s="448">
        <v>5</v>
      </c>
      <c r="AF751" s="448">
        <v>1</v>
      </c>
      <c r="AG751" s="448"/>
      <c r="AH751" s="448"/>
      <c r="AI751" s="448"/>
      <c r="AJ751" s="448"/>
      <c r="AK751" s="508"/>
    </row>
    <row r="752" spans="1:37" s="90" customFormat="1" ht="69.75" x14ac:dyDescent="0.25">
      <c r="A752" s="448">
        <v>638</v>
      </c>
      <c r="B752" s="446" t="s">
        <v>4409</v>
      </c>
      <c r="C752" s="458" t="s">
        <v>3960</v>
      </c>
      <c r="D752" s="448"/>
      <c r="E752" s="448">
        <v>5</v>
      </c>
      <c r="F752" s="448">
        <v>1</v>
      </c>
      <c r="G752" s="448"/>
      <c r="H752" s="448">
        <v>1</v>
      </c>
      <c r="I752" s="448"/>
      <c r="J752" s="448"/>
      <c r="K752" s="448"/>
      <c r="L752" s="448">
        <v>1</v>
      </c>
      <c r="M752" s="448">
        <v>5</v>
      </c>
      <c r="N752" s="448">
        <v>1</v>
      </c>
      <c r="O752" s="448"/>
      <c r="P752" s="448">
        <v>1</v>
      </c>
      <c r="Q752" s="448"/>
      <c r="R752" s="448"/>
      <c r="S752" s="448">
        <v>1</v>
      </c>
      <c r="T752" s="448"/>
      <c r="U752" s="448"/>
      <c r="V752" s="448"/>
      <c r="W752" s="448"/>
      <c r="X752" s="448"/>
      <c r="Y752" s="448"/>
      <c r="Z752" s="448">
        <v>1</v>
      </c>
      <c r="AA752" s="448"/>
      <c r="AB752" s="448">
        <v>1</v>
      </c>
      <c r="AC752" s="448">
        <v>5</v>
      </c>
      <c r="AD752" s="448">
        <v>10</v>
      </c>
      <c r="AE752" s="448">
        <v>5</v>
      </c>
      <c r="AF752" s="448">
        <v>1</v>
      </c>
      <c r="AG752" s="448"/>
      <c r="AH752" s="448"/>
      <c r="AI752" s="448"/>
      <c r="AJ752" s="448"/>
      <c r="AK752" s="508"/>
    </row>
    <row r="753" spans="1:37" s="90" customFormat="1" ht="93" x14ac:dyDescent="0.25">
      <c r="A753" s="448">
        <v>639</v>
      </c>
      <c r="B753" s="446" t="s">
        <v>4409</v>
      </c>
      <c r="C753" s="458" t="s">
        <v>3959</v>
      </c>
      <c r="D753" s="448"/>
      <c r="E753" s="448">
        <v>5</v>
      </c>
      <c r="F753" s="448">
        <v>1</v>
      </c>
      <c r="G753" s="448"/>
      <c r="H753" s="448">
        <v>1</v>
      </c>
      <c r="I753" s="448"/>
      <c r="J753" s="448"/>
      <c r="K753" s="448"/>
      <c r="L753" s="448">
        <v>1</v>
      </c>
      <c r="M753" s="448">
        <v>5</v>
      </c>
      <c r="N753" s="448">
        <v>1</v>
      </c>
      <c r="O753" s="448"/>
      <c r="P753" s="448">
        <v>1</v>
      </c>
      <c r="Q753" s="448"/>
      <c r="R753" s="448"/>
      <c r="S753" s="448">
        <v>1</v>
      </c>
      <c r="T753" s="448"/>
      <c r="U753" s="448"/>
      <c r="V753" s="448"/>
      <c r="W753" s="448"/>
      <c r="X753" s="448"/>
      <c r="Y753" s="448"/>
      <c r="Z753" s="448">
        <v>1</v>
      </c>
      <c r="AA753" s="448"/>
      <c r="AB753" s="448">
        <v>1</v>
      </c>
      <c r="AC753" s="448">
        <v>5</v>
      </c>
      <c r="AD753" s="448">
        <v>10</v>
      </c>
      <c r="AE753" s="448">
        <v>5</v>
      </c>
      <c r="AF753" s="448">
        <v>1</v>
      </c>
      <c r="AG753" s="448"/>
      <c r="AH753" s="448"/>
      <c r="AI753" s="448"/>
      <c r="AJ753" s="448"/>
      <c r="AK753" s="508"/>
    </row>
    <row r="754" spans="1:37" s="90" customFormat="1" ht="51.75" customHeight="1" x14ac:dyDescent="0.25">
      <c r="A754" s="448">
        <v>640</v>
      </c>
      <c r="B754" s="446" t="s">
        <v>4409</v>
      </c>
      <c r="C754" s="458" t="s">
        <v>4430</v>
      </c>
      <c r="D754" s="448"/>
      <c r="E754" s="448">
        <v>5</v>
      </c>
      <c r="F754" s="448">
        <v>1</v>
      </c>
      <c r="G754" s="448"/>
      <c r="H754" s="448">
        <v>1</v>
      </c>
      <c r="I754" s="448"/>
      <c r="J754" s="448"/>
      <c r="K754" s="448"/>
      <c r="L754" s="448">
        <v>1</v>
      </c>
      <c r="M754" s="448">
        <v>5</v>
      </c>
      <c r="N754" s="448">
        <v>1</v>
      </c>
      <c r="O754" s="448"/>
      <c r="P754" s="448">
        <v>1</v>
      </c>
      <c r="Q754" s="448"/>
      <c r="R754" s="448"/>
      <c r="S754" s="448">
        <v>1</v>
      </c>
      <c r="T754" s="448"/>
      <c r="U754" s="448"/>
      <c r="V754" s="448"/>
      <c r="W754" s="448"/>
      <c r="X754" s="448"/>
      <c r="Y754" s="448"/>
      <c r="Z754" s="448">
        <v>1</v>
      </c>
      <c r="AA754" s="448"/>
      <c r="AB754" s="448">
        <v>1</v>
      </c>
      <c r="AC754" s="448">
        <v>5</v>
      </c>
      <c r="AD754" s="448">
        <v>10</v>
      </c>
      <c r="AE754" s="448">
        <v>5</v>
      </c>
      <c r="AF754" s="448">
        <v>1</v>
      </c>
      <c r="AG754" s="448"/>
      <c r="AH754" s="448"/>
      <c r="AI754" s="448"/>
      <c r="AJ754" s="448"/>
      <c r="AK754" s="508"/>
    </row>
    <row r="755" spans="1:37" s="90" customFormat="1" ht="48.75" customHeight="1" x14ac:dyDescent="0.25">
      <c r="A755" s="448">
        <v>641</v>
      </c>
      <c r="B755" s="446" t="s">
        <v>2703</v>
      </c>
      <c r="C755" s="458" t="s">
        <v>4431</v>
      </c>
      <c r="D755" s="448"/>
      <c r="E755" s="448">
        <v>5</v>
      </c>
      <c r="F755" s="448">
        <v>1</v>
      </c>
      <c r="G755" s="448"/>
      <c r="H755" s="448">
        <v>1</v>
      </c>
      <c r="I755" s="448"/>
      <c r="J755" s="448"/>
      <c r="K755" s="448"/>
      <c r="L755" s="448">
        <v>1</v>
      </c>
      <c r="M755" s="448">
        <v>5</v>
      </c>
      <c r="N755" s="448">
        <v>1</v>
      </c>
      <c r="O755" s="448"/>
      <c r="P755" s="448">
        <v>1</v>
      </c>
      <c r="Q755" s="448"/>
      <c r="R755" s="448"/>
      <c r="S755" s="448">
        <v>1</v>
      </c>
      <c r="T755" s="448"/>
      <c r="U755" s="448"/>
      <c r="V755" s="448"/>
      <c r="W755" s="448"/>
      <c r="X755" s="448"/>
      <c r="Y755" s="448"/>
      <c r="Z755" s="448">
        <v>1</v>
      </c>
      <c r="AA755" s="448"/>
      <c r="AB755" s="448">
        <v>1</v>
      </c>
      <c r="AC755" s="448">
        <v>5</v>
      </c>
      <c r="AD755" s="448">
        <v>10</v>
      </c>
      <c r="AE755" s="448">
        <v>5</v>
      </c>
      <c r="AF755" s="448">
        <v>1</v>
      </c>
      <c r="AG755" s="448"/>
      <c r="AH755" s="448"/>
      <c r="AI755" s="448"/>
      <c r="AJ755" s="448"/>
      <c r="AK755" s="508"/>
    </row>
    <row r="756" spans="1:37" s="90" customFormat="1" ht="69.75" x14ac:dyDescent="0.25">
      <c r="A756" s="448">
        <v>642</v>
      </c>
      <c r="B756" s="446" t="s">
        <v>1929</v>
      </c>
      <c r="C756" s="458" t="s">
        <v>4432</v>
      </c>
      <c r="D756" s="448"/>
      <c r="E756" s="448">
        <v>5</v>
      </c>
      <c r="F756" s="448">
        <v>1</v>
      </c>
      <c r="G756" s="448"/>
      <c r="H756" s="448">
        <v>1</v>
      </c>
      <c r="I756" s="448"/>
      <c r="J756" s="448"/>
      <c r="K756" s="448"/>
      <c r="L756" s="448">
        <v>1</v>
      </c>
      <c r="M756" s="448">
        <v>5</v>
      </c>
      <c r="N756" s="448">
        <v>1</v>
      </c>
      <c r="O756" s="448"/>
      <c r="P756" s="448">
        <v>1</v>
      </c>
      <c r="Q756" s="448"/>
      <c r="R756" s="448"/>
      <c r="S756" s="448">
        <v>1</v>
      </c>
      <c r="T756" s="448"/>
      <c r="U756" s="448"/>
      <c r="V756" s="448"/>
      <c r="W756" s="448"/>
      <c r="X756" s="448"/>
      <c r="Y756" s="448"/>
      <c r="Z756" s="448">
        <v>1</v>
      </c>
      <c r="AA756" s="448"/>
      <c r="AB756" s="448">
        <v>1</v>
      </c>
      <c r="AC756" s="448">
        <v>5</v>
      </c>
      <c r="AD756" s="448">
        <v>10</v>
      </c>
      <c r="AE756" s="448">
        <v>5</v>
      </c>
      <c r="AF756" s="448">
        <v>1</v>
      </c>
      <c r="AG756" s="448"/>
      <c r="AH756" s="448"/>
      <c r="AI756" s="448"/>
      <c r="AJ756" s="448"/>
      <c r="AK756" s="508"/>
    </row>
    <row r="757" spans="1:37" s="90" customFormat="1" ht="69.75" x14ac:dyDescent="0.25">
      <c r="A757" s="448">
        <v>643</v>
      </c>
      <c r="B757" s="446" t="s">
        <v>4410</v>
      </c>
      <c r="C757" s="458" t="s">
        <v>4433</v>
      </c>
      <c r="D757" s="448"/>
      <c r="E757" s="448">
        <v>5</v>
      </c>
      <c r="F757" s="448">
        <v>1</v>
      </c>
      <c r="G757" s="448"/>
      <c r="H757" s="448">
        <v>1</v>
      </c>
      <c r="I757" s="448"/>
      <c r="J757" s="448"/>
      <c r="K757" s="448"/>
      <c r="L757" s="448">
        <v>1</v>
      </c>
      <c r="M757" s="448">
        <v>5</v>
      </c>
      <c r="N757" s="448">
        <v>1</v>
      </c>
      <c r="O757" s="448"/>
      <c r="P757" s="448">
        <v>1</v>
      </c>
      <c r="Q757" s="448"/>
      <c r="R757" s="448"/>
      <c r="S757" s="448">
        <v>1</v>
      </c>
      <c r="T757" s="448"/>
      <c r="U757" s="448"/>
      <c r="V757" s="448"/>
      <c r="W757" s="448"/>
      <c r="X757" s="448"/>
      <c r="Y757" s="448"/>
      <c r="Z757" s="448">
        <v>1</v>
      </c>
      <c r="AA757" s="448">
        <v>1</v>
      </c>
      <c r="AB757" s="448">
        <v>1</v>
      </c>
      <c r="AC757" s="448">
        <v>5</v>
      </c>
      <c r="AD757" s="448">
        <v>10</v>
      </c>
      <c r="AE757" s="448">
        <v>5</v>
      </c>
      <c r="AF757" s="448">
        <v>1</v>
      </c>
      <c r="AG757" s="448"/>
      <c r="AH757" s="448"/>
      <c r="AI757" s="448"/>
      <c r="AJ757" s="448"/>
      <c r="AK757" s="508"/>
    </row>
    <row r="758" spans="1:37" s="90" customFormat="1" ht="46.5" x14ac:dyDescent="0.25">
      <c r="A758" s="448">
        <v>644</v>
      </c>
      <c r="B758" s="446" t="s">
        <v>4411</v>
      </c>
      <c r="C758" s="458" t="s">
        <v>4434</v>
      </c>
      <c r="D758" s="448"/>
      <c r="E758" s="448">
        <v>5</v>
      </c>
      <c r="F758" s="448">
        <v>1</v>
      </c>
      <c r="G758" s="448"/>
      <c r="H758" s="448">
        <v>1</v>
      </c>
      <c r="I758" s="448"/>
      <c r="J758" s="448"/>
      <c r="K758" s="448"/>
      <c r="L758" s="448">
        <v>1</v>
      </c>
      <c r="M758" s="448">
        <v>5</v>
      </c>
      <c r="N758" s="448">
        <v>1</v>
      </c>
      <c r="O758" s="448"/>
      <c r="P758" s="448">
        <v>1</v>
      </c>
      <c r="Q758" s="448"/>
      <c r="R758" s="448"/>
      <c r="S758" s="448">
        <v>1</v>
      </c>
      <c r="T758" s="448"/>
      <c r="U758" s="448"/>
      <c r="V758" s="448"/>
      <c r="W758" s="448"/>
      <c r="X758" s="448"/>
      <c r="Y758" s="448"/>
      <c r="Z758" s="448">
        <v>1</v>
      </c>
      <c r="AA758" s="448"/>
      <c r="AB758" s="448">
        <v>1</v>
      </c>
      <c r="AC758" s="448">
        <v>5</v>
      </c>
      <c r="AD758" s="448">
        <v>10</v>
      </c>
      <c r="AE758" s="448">
        <v>5</v>
      </c>
      <c r="AF758" s="448">
        <v>1</v>
      </c>
      <c r="AG758" s="448"/>
      <c r="AH758" s="448"/>
      <c r="AI758" s="448"/>
      <c r="AJ758" s="448"/>
      <c r="AK758" s="508"/>
    </row>
    <row r="759" spans="1:37" s="90" customFormat="1" ht="50.25" customHeight="1" x14ac:dyDescent="0.25">
      <c r="A759" s="448">
        <v>645</v>
      </c>
      <c r="B759" s="446" t="s">
        <v>4412</v>
      </c>
      <c r="C759" s="458" t="s">
        <v>4435</v>
      </c>
      <c r="D759" s="448"/>
      <c r="E759" s="448">
        <v>5</v>
      </c>
      <c r="F759" s="448">
        <v>1</v>
      </c>
      <c r="G759" s="448"/>
      <c r="H759" s="448">
        <v>1</v>
      </c>
      <c r="I759" s="448"/>
      <c r="J759" s="448"/>
      <c r="K759" s="448"/>
      <c r="L759" s="448">
        <v>1</v>
      </c>
      <c r="M759" s="448">
        <v>5</v>
      </c>
      <c r="N759" s="448">
        <v>1</v>
      </c>
      <c r="O759" s="448"/>
      <c r="P759" s="448">
        <v>1</v>
      </c>
      <c r="Q759" s="448"/>
      <c r="R759" s="448"/>
      <c r="S759" s="448">
        <v>1</v>
      </c>
      <c r="T759" s="448"/>
      <c r="U759" s="448"/>
      <c r="V759" s="448"/>
      <c r="W759" s="448"/>
      <c r="X759" s="448"/>
      <c r="Y759" s="448"/>
      <c r="Z759" s="448">
        <v>1</v>
      </c>
      <c r="AA759" s="448"/>
      <c r="AB759" s="448">
        <v>1</v>
      </c>
      <c r="AC759" s="448">
        <v>5</v>
      </c>
      <c r="AD759" s="448">
        <v>10</v>
      </c>
      <c r="AE759" s="448">
        <v>5</v>
      </c>
      <c r="AF759" s="448">
        <v>1</v>
      </c>
      <c r="AG759" s="448"/>
      <c r="AH759" s="448"/>
      <c r="AI759" s="448"/>
      <c r="AJ759" s="448"/>
      <c r="AK759" s="508"/>
    </row>
    <row r="760" spans="1:37" s="90" customFormat="1" ht="70.5" customHeight="1" x14ac:dyDescent="0.25">
      <c r="A760" s="448">
        <v>646</v>
      </c>
      <c r="B760" s="446" t="s">
        <v>539</v>
      </c>
      <c r="C760" s="458" t="s">
        <v>4436</v>
      </c>
      <c r="D760" s="448"/>
      <c r="E760" s="448">
        <v>5</v>
      </c>
      <c r="F760" s="448">
        <v>1</v>
      </c>
      <c r="G760" s="448"/>
      <c r="H760" s="448">
        <v>1</v>
      </c>
      <c r="I760" s="448">
        <v>1</v>
      </c>
      <c r="J760" s="448"/>
      <c r="K760" s="448"/>
      <c r="L760" s="448">
        <v>1</v>
      </c>
      <c r="M760" s="448">
        <v>5</v>
      </c>
      <c r="N760" s="448">
        <v>1</v>
      </c>
      <c r="O760" s="448"/>
      <c r="P760" s="448">
        <v>1</v>
      </c>
      <c r="Q760" s="448"/>
      <c r="R760" s="448"/>
      <c r="S760" s="448">
        <v>1</v>
      </c>
      <c r="T760" s="448"/>
      <c r="U760" s="448"/>
      <c r="V760" s="448"/>
      <c r="W760" s="448"/>
      <c r="X760" s="448"/>
      <c r="Y760" s="448"/>
      <c r="Z760" s="448">
        <v>1</v>
      </c>
      <c r="AA760" s="448"/>
      <c r="AB760" s="448">
        <v>1</v>
      </c>
      <c r="AC760" s="448">
        <v>5</v>
      </c>
      <c r="AD760" s="448">
        <v>10</v>
      </c>
      <c r="AE760" s="448">
        <v>5</v>
      </c>
      <c r="AF760" s="448">
        <v>1</v>
      </c>
      <c r="AG760" s="448"/>
      <c r="AH760" s="448"/>
      <c r="AI760" s="448"/>
      <c r="AJ760" s="448"/>
      <c r="AK760" s="508"/>
    </row>
    <row r="761" spans="1:37" s="90" customFormat="1" ht="69.75" x14ac:dyDescent="0.25">
      <c r="A761" s="448">
        <v>647</v>
      </c>
      <c r="B761" s="446" t="s">
        <v>539</v>
      </c>
      <c r="C761" s="458" t="s">
        <v>4582</v>
      </c>
      <c r="D761" s="448"/>
      <c r="E761" s="448">
        <v>5</v>
      </c>
      <c r="F761" s="448">
        <v>1</v>
      </c>
      <c r="G761" s="448"/>
      <c r="H761" s="448">
        <v>1</v>
      </c>
      <c r="I761" s="448"/>
      <c r="J761" s="448"/>
      <c r="K761" s="448"/>
      <c r="L761" s="448">
        <v>1</v>
      </c>
      <c r="M761" s="448">
        <v>5</v>
      </c>
      <c r="N761" s="448">
        <v>1</v>
      </c>
      <c r="O761" s="448"/>
      <c r="P761" s="448">
        <v>1</v>
      </c>
      <c r="Q761" s="448"/>
      <c r="R761" s="448"/>
      <c r="S761" s="448">
        <v>1</v>
      </c>
      <c r="T761" s="448"/>
      <c r="U761" s="448"/>
      <c r="V761" s="448"/>
      <c r="W761" s="448"/>
      <c r="X761" s="448"/>
      <c r="Y761" s="448"/>
      <c r="Z761" s="448">
        <v>1</v>
      </c>
      <c r="AA761" s="448"/>
      <c r="AB761" s="448">
        <v>1</v>
      </c>
      <c r="AC761" s="448">
        <v>5</v>
      </c>
      <c r="AD761" s="448">
        <v>10</v>
      </c>
      <c r="AE761" s="448">
        <v>5</v>
      </c>
      <c r="AF761" s="448">
        <v>1</v>
      </c>
      <c r="AG761" s="448"/>
      <c r="AH761" s="448"/>
      <c r="AI761" s="448"/>
      <c r="AJ761" s="448"/>
      <c r="AK761" s="508"/>
    </row>
    <row r="762" spans="1:37" s="90" customFormat="1" ht="70.5" customHeight="1" x14ac:dyDescent="0.25">
      <c r="A762" s="448">
        <v>648</v>
      </c>
      <c r="B762" s="446" t="s">
        <v>539</v>
      </c>
      <c r="C762" s="458" t="s">
        <v>4437</v>
      </c>
      <c r="D762" s="448"/>
      <c r="E762" s="448">
        <v>5</v>
      </c>
      <c r="F762" s="448">
        <v>1</v>
      </c>
      <c r="G762" s="448"/>
      <c r="H762" s="448">
        <v>1</v>
      </c>
      <c r="I762" s="448"/>
      <c r="J762" s="448"/>
      <c r="K762" s="448"/>
      <c r="L762" s="448">
        <v>1</v>
      </c>
      <c r="M762" s="448">
        <v>5</v>
      </c>
      <c r="N762" s="448">
        <v>1</v>
      </c>
      <c r="O762" s="448"/>
      <c r="P762" s="448">
        <v>1</v>
      </c>
      <c r="Q762" s="448"/>
      <c r="R762" s="448"/>
      <c r="S762" s="448">
        <v>1</v>
      </c>
      <c r="T762" s="448"/>
      <c r="U762" s="448"/>
      <c r="V762" s="448"/>
      <c r="W762" s="448"/>
      <c r="X762" s="448"/>
      <c r="Y762" s="448"/>
      <c r="Z762" s="448">
        <v>1</v>
      </c>
      <c r="AA762" s="448"/>
      <c r="AB762" s="448">
        <v>1</v>
      </c>
      <c r="AC762" s="448">
        <v>5</v>
      </c>
      <c r="AD762" s="448">
        <v>10</v>
      </c>
      <c r="AE762" s="448">
        <v>5</v>
      </c>
      <c r="AF762" s="448">
        <v>1</v>
      </c>
      <c r="AG762" s="448"/>
      <c r="AH762" s="448"/>
      <c r="AI762" s="448"/>
      <c r="AJ762" s="448"/>
      <c r="AK762" s="508"/>
    </row>
    <row r="763" spans="1:37" s="239" customFormat="1" ht="47.25" customHeight="1" x14ac:dyDescent="0.25">
      <c r="A763" s="448">
        <v>649</v>
      </c>
      <c r="B763" s="446"/>
      <c r="C763" s="458"/>
      <c r="D763" s="448"/>
      <c r="E763" s="448"/>
      <c r="F763" s="448"/>
      <c r="G763" s="448"/>
      <c r="H763" s="448"/>
      <c r="I763" s="448"/>
      <c r="J763" s="448"/>
      <c r="K763" s="448"/>
      <c r="L763" s="448"/>
      <c r="M763" s="448"/>
      <c r="N763" s="448"/>
      <c r="O763" s="448"/>
      <c r="P763" s="448"/>
      <c r="Q763" s="448"/>
      <c r="R763" s="448"/>
      <c r="S763" s="448"/>
      <c r="T763" s="448"/>
      <c r="U763" s="448"/>
      <c r="V763" s="448"/>
      <c r="W763" s="448"/>
      <c r="X763" s="448"/>
      <c r="Y763" s="448"/>
      <c r="Z763" s="448"/>
      <c r="AA763" s="448"/>
      <c r="AB763" s="448"/>
      <c r="AC763" s="448"/>
      <c r="AD763" s="448"/>
      <c r="AE763" s="448"/>
      <c r="AF763" s="448"/>
      <c r="AG763" s="448"/>
      <c r="AH763" s="448"/>
      <c r="AI763" s="448"/>
      <c r="AJ763" s="448"/>
      <c r="AK763" s="508"/>
    </row>
    <row r="764" spans="1:37" s="239" customFormat="1" ht="23.25" x14ac:dyDescent="0.25">
      <c r="A764" s="448">
        <v>650</v>
      </c>
      <c r="B764" s="446"/>
      <c r="C764" s="458"/>
      <c r="D764" s="448"/>
      <c r="E764" s="448"/>
      <c r="F764" s="448"/>
      <c r="G764" s="448"/>
      <c r="H764" s="448"/>
      <c r="I764" s="448"/>
      <c r="J764" s="448"/>
      <c r="K764" s="448"/>
      <c r="L764" s="448"/>
      <c r="M764" s="448"/>
      <c r="N764" s="448"/>
      <c r="O764" s="448"/>
      <c r="P764" s="448"/>
      <c r="Q764" s="448"/>
      <c r="R764" s="448"/>
      <c r="S764" s="448"/>
      <c r="T764" s="448"/>
      <c r="U764" s="448"/>
      <c r="V764" s="448"/>
      <c r="W764" s="448"/>
      <c r="X764" s="448"/>
      <c r="Y764" s="448"/>
      <c r="Z764" s="448"/>
      <c r="AA764" s="448"/>
      <c r="AB764" s="448"/>
      <c r="AC764" s="448"/>
      <c r="AD764" s="448"/>
      <c r="AE764" s="448"/>
      <c r="AF764" s="448"/>
      <c r="AG764" s="448"/>
      <c r="AH764" s="448"/>
      <c r="AI764" s="448"/>
      <c r="AJ764" s="448"/>
      <c r="AK764" s="508"/>
    </row>
    <row r="765" spans="1:37" s="239" customFormat="1" ht="23.25" x14ac:dyDescent="0.25">
      <c r="A765" s="448">
        <v>651</v>
      </c>
      <c r="B765" s="446"/>
      <c r="C765" s="458"/>
      <c r="D765" s="448"/>
      <c r="E765" s="448"/>
      <c r="F765" s="448"/>
      <c r="G765" s="448"/>
      <c r="H765" s="448"/>
      <c r="I765" s="448"/>
      <c r="J765" s="448"/>
      <c r="K765" s="448"/>
      <c r="L765" s="448"/>
      <c r="M765" s="448"/>
      <c r="N765" s="448"/>
      <c r="O765" s="448"/>
      <c r="P765" s="448"/>
      <c r="Q765" s="448"/>
      <c r="R765" s="448"/>
      <c r="S765" s="448"/>
      <c r="T765" s="448"/>
      <c r="U765" s="448"/>
      <c r="V765" s="448"/>
      <c r="W765" s="448"/>
      <c r="X765" s="448"/>
      <c r="Y765" s="448"/>
      <c r="Z765" s="448"/>
      <c r="AA765" s="448"/>
      <c r="AB765" s="448"/>
      <c r="AC765" s="448"/>
      <c r="AD765" s="448"/>
      <c r="AE765" s="448"/>
      <c r="AF765" s="448"/>
      <c r="AG765" s="448"/>
      <c r="AH765" s="448"/>
      <c r="AI765" s="448"/>
      <c r="AJ765" s="448"/>
      <c r="AK765" s="508"/>
    </row>
    <row r="766" spans="1:37" s="239" customFormat="1" ht="23.25" x14ac:dyDescent="0.25">
      <c r="A766" s="448">
        <v>652</v>
      </c>
      <c r="B766" s="446"/>
      <c r="C766" s="458"/>
      <c r="D766" s="448"/>
      <c r="E766" s="448"/>
      <c r="F766" s="448"/>
      <c r="G766" s="448"/>
      <c r="H766" s="448"/>
      <c r="I766" s="448"/>
      <c r="J766" s="448"/>
      <c r="K766" s="448"/>
      <c r="L766" s="448"/>
      <c r="M766" s="448"/>
      <c r="N766" s="448"/>
      <c r="O766" s="448"/>
      <c r="P766" s="448"/>
      <c r="Q766" s="448"/>
      <c r="R766" s="448"/>
      <c r="S766" s="448"/>
      <c r="T766" s="448"/>
      <c r="U766" s="448"/>
      <c r="V766" s="448"/>
      <c r="W766" s="448"/>
      <c r="X766" s="448"/>
      <c r="Y766" s="448"/>
      <c r="Z766" s="448"/>
      <c r="AA766" s="448"/>
      <c r="AB766" s="448"/>
      <c r="AC766" s="448"/>
      <c r="AD766" s="448"/>
      <c r="AE766" s="448"/>
      <c r="AF766" s="448"/>
      <c r="AG766" s="448"/>
      <c r="AH766" s="448"/>
      <c r="AI766" s="448"/>
      <c r="AJ766" s="448"/>
      <c r="AK766" s="508"/>
    </row>
    <row r="767" spans="1:37" s="90" customFormat="1" ht="69.75" x14ac:dyDescent="0.25">
      <c r="A767" s="448">
        <v>653</v>
      </c>
      <c r="B767" s="446" t="s">
        <v>4413</v>
      </c>
      <c r="C767" s="458" t="s">
        <v>4438</v>
      </c>
      <c r="D767" s="448"/>
      <c r="E767" s="448">
        <v>5</v>
      </c>
      <c r="F767" s="448">
        <v>1</v>
      </c>
      <c r="G767" s="448"/>
      <c r="H767" s="448">
        <v>1</v>
      </c>
      <c r="I767" s="448"/>
      <c r="J767" s="448"/>
      <c r="K767" s="448"/>
      <c r="L767" s="448">
        <v>1</v>
      </c>
      <c r="M767" s="448">
        <v>5</v>
      </c>
      <c r="N767" s="448">
        <v>1</v>
      </c>
      <c r="O767" s="448"/>
      <c r="P767" s="448">
        <v>1</v>
      </c>
      <c r="Q767" s="448"/>
      <c r="R767" s="448"/>
      <c r="S767" s="448">
        <v>1</v>
      </c>
      <c r="T767" s="448"/>
      <c r="U767" s="448"/>
      <c r="V767" s="448"/>
      <c r="W767" s="448"/>
      <c r="X767" s="448"/>
      <c r="Y767" s="448"/>
      <c r="Z767" s="448">
        <v>1</v>
      </c>
      <c r="AA767" s="448"/>
      <c r="AB767" s="448">
        <v>1</v>
      </c>
      <c r="AC767" s="448">
        <v>5</v>
      </c>
      <c r="AD767" s="448">
        <v>10</v>
      </c>
      <c r="AE767" s="448">
        <v>5</v>
      </c>
      <c r="AF767" s="448">
        <v>1</v>
      </c>
      <c r="AG767" s="448"/>
      <c r="AH767" s="448"/>
      <c r="AI767" s="448"/>
      <c r="AJ767" s="448"/>
      <c r="AK767" s="508"/>
    </row>
    <row r="768" spans="1:37" s="90" customFormat="1" ht="53.25" customHeight="1" x14ac:dyDescent="0.25">
      <c r="A768" s="448">
        <v>654</v>
      </c>
      <c r="B768" s="446" t="s">
        <v>4414</v>
      </c>
      <c r="C768" s="458" t="s">
        <v>4439</v>
      </c>
      <c r="D768" s="448"/>
      <c r="E768" s="448">
        <v>5</v>
      </c>
      <c r="F768" s="448">
        <v>1</v>
      </c>
      <c r="G768" s="448"/>
      <c r="H768" s="448">
        <v>1</v>
      </c>
      <c r="I768" s="448">
        <v>1</v>
      </c>
      <c r="J768" s="448"/>
      <c r="K768" s="448"/>
      <c r="L768" s="448">
        <v>1</v>
      </c>
      <c r="M768" s="448">
        <v>5</v>
      </c>
      <c r="N768" s="448">
        <v>1</v>
      </c>
      <c r="O768" s="448"/>
      <c r="P768" s="448">
        <v>1</v>
      </c>
      <c r="Q768" s="448"/>
      <c r="R768" s="448"/>
      <c r="S768" s="448">
        <v>1</v>
      </c>
      <c r="T768" s="448"/>
      <c r="U768" s="448"/>
      <c r="V768" s="448"/>
      <c r="W768" s="448"/>
      <c r="X768" s="448"/>
      <c r="Y768" s="448"/>
      <c r="Z768" s="448">
        <v>1</v>
      </c>
      <c r="AA768" s="448"/>
      <c r="AB768" s="448">
        <v>1</v>
      </c>
      <c r="AC768" s="448">
        <v>5</v>
      </c>
      <c r="AD768" s="448">
        <v>10</v>
      </c>
      <c r="AE768" s="448">
        <v>5</v>
      </c>
      <c r="AF768" s="448">
        <v>1</v>
      </c>
      <c r="AG768" s="448"/>
      <c r="AH768" s="448"/>
      <c r="AI768" s="448"/>
      <c r="AJ768" s="448"/>
      <c r="AK768" s="508"/>
    </row>
    <row r="769" spans="1:37" s="90" customFormat="1" ht="75" customHeight="1" x14ac:dyDescent="0.25">
      <c r="A769" s="448">
        <v>655</v>
      </c>
      <c r="B769" s="446" t="s">
        <v>4415</v>
      </c>
      <c r="C769" s="458" t="s">
        <v>4440</v>
      </c>
      <c r="D769" s="448"/>
      <c r="E769" s="448">
        <v>5</v>
      </c>
      <c r="F769" s="448">
        <v>1</v>
      </c>
      <c r="G769" s="448"/>
      <c r="H769" s="448">
        <v>1</v>
      </c>
      <c r="I769" s="448">
        <v>1</v>
      </c>
      <c r="J769" s="448"/>
      <c r="K769" s="448"/>
      <c r="L769" s="448">
        <v>1</v>
      </c>
      <c r="M769" s="448">
        <v>5</v>
      </c>
      <c r="N769" s="448">
        <v>1</v>
      </c>
      <c r="O769" s="448"/>
      <c r="P769" s="448">
        <v>1</v>
      </c>
      <c r="Q769" s="448"/>
      <c r="R769" s="448"/>
      <c r="S769" s="448">
        <v>1</v>
      </c>
      <c r="T769" s="448"/>
      <c r="U769" s="448"/>
      <c r="V769" s="448"/>
      <c r="W769" s="448"/>
      <c r="X769" s="448"/>
      <c r="Y769" s="448"/>
      <c r="Z769" s="448">
        <v>1</v>
      </c>
      <c r="AA769" s="448"/>
      <c r="AB769" s="448">
        <v>1</v>
      </c>
      <c r="AC769" s="448">
        <v>5</v>
      </c>
      <c r="AD769" s="448">
        <v>10</v>
      </c>
      <c r="AE769" s="448">
        <v>5</v>
      </c>
      <c r="AF769" s="448">
        <v>1</v>
      </c>
      <c r="AG769" s="448"/>
      <c r="AH769" s="448"/>
      <c r="AI769" s="448"/>
      <c r="AJ769" s="448"/>
      <c r="AK769" s="508"/>
    </row>
    <row r="770" spans="1:37" s="90" customFormat="1" ht="48.75" customHeight="1" x14ac:dyDescent="0.25">
      <c r="A770" s="448">
        <v>656</v>
      </c>
      <c r="B770" s="446" t="s">
        <v>4416</v>
      </c>
      <c r="C770" s="458" t="s">
        <v>4441</v>
      </c>
      <c r="D770" s="448"/>
      <c r="E770" s="448">
        <v>5</v>
      </c>
      <c r="F770" s="448">
        <v>1</v>
      </c>
      <c r="G770" s="448"/>
      <c r="H770" s="448">
        <v>1</v>
      </c>
      <c r="I770" s="448">
        <v>1</v>
      </c>
      <c r="J770" s="448"/>
      <c r="K770" s="448"/>
      <c r="L770" s="448">
        <v>1</v>
      </c>
      <c r="M770" s="448">
        <v>5</v>
      </c>
      <c r="N770" s="448">
        <v>1</v>
      </c>
      <c r="O770" s="448"/>
      <c r="P770" s="448">
        <v>1</v>
      </c>
      <c r="Q770" s="448"/>
      <c r="R770" s="448"/>
      <c r="S770" s="448">
        <v>1</v>
      </c>
      <c r="T770" s="448"/>
      <c r="U770" s="448"/>
      <c r="V770" s="448"/>
      <c r="W770" s="448"/>
      <c r="X770" s="448"/>
      <c r="Y770" s="448"/>
      <c r="Z770" s="448">
        <v>1</v>
      </c>
      <c r="AA770" s="448"/>
      <c r="AB770" s="448">
        <v>1</v>
      </c>
      <c r="AC770" s="448">
        <v>5</v>
      </c>
      <c r="AD770" s="448">
        <v>10</v>
      </c>
      <c r="AE770" s="448">
        <v>5</v>
      </c>
      <c r="AF770" s="448">
        <v>1</v>
      </c>
      <c r="AG770" s="448"/>
      <c r="AH770" s="448"/>
      <c r="AI770" s="448"/>
      <c r="AJ770" s="448"/>
      <c r="AK770" s="508"/>
    </row>
    <row r="771" spans="1:37" s="90" customFormat="1" ht="46.5" x14ac:dyDescent="0.25">
      <c r="A771" s="448">
        <v>657</v>
      </c>
      <c r="B771" s="446" t="s">
        <v>4417</v>
      </c>
      <c r="C771" s="458" t="s">
        <v>4442</v>
      </c>
      <c r="D771" s="448"/>
      <c r="E771" s="448">
        <v>5</v>
      </c>
      <c r="F771" s="448">
        <v>1</v>
      </c>
      <c r="G771" s="448"/>
      <c r="H771" s="448">
        <v>1</v>
      </c>
      <c r="I771" s="448"/>
      <c r="J771" s="448"/>
      <c r="K771" s="448"/>
      <c r="L771" s="448">
        <v>1</v>
      </c>
      <c r="M771" s="448">
        <v>5</v>
      </c>
      <c r="N771" s="448">
        <v>1</v>
      </c>
      <c r="O771" s="448"/>
      <c r="P771" s="448">
        <v>1</v>
      </c>
      <c r="Q771" s="448"/>
      <c r="R771" s="448"/>
      <c r="S771" s="448">
        <v>1</v>
      </c>
      <c r="T771" s="448"/>
      <c r="U771" s="448"/>
      <c r="V771" s="448"/>
      <c r="W771" s="448"/>
      <c r="X771" s="448"/>
      <c r="Y771" s="448"/>
      <c r="Z771" s="448">
        <v>1</v>
      </c>
      <c r="AA771" s="448"/>
      <c r="AB771" s="448">
        <v>1</v>
      </c>
      <c r="AC771" s="448">
        <v>5</v>
      </c>
      <c r="AD771" s="448">
        <v>10</v>
      </c>
      <c r="AE771" s="448">
        <v>5</v>
      </c>
      <c r="AF771" s="448">
        <v>1</v>
      </c>
      <c r="AG771" s="448"/>
      <c r="AH771" s="448"/>
      <c r="AI771" s="448"/>
      <c r="AJ771" s="448"/>
      <c r="AK771" s="508"/>
    </row>
    <row r="772" spans="1:37" s="239" customFormat="1" ht="50.25" customHeight="1" x14ac:dyDescent="0.25">
      <c r="A772" s="448">
        <v>658</v>
      </c>
      <c r="B772" s="446"/>
      <c r="C772" s="458"/>
      <c r="D772" s="448"/>
      <c r="E772" s="448"/>
      <c r="F772" s="448"/>
      <c r="G772" s="448"/>
      <c r="H772" s="448"/>
      <c r="I772" s="448"/>
      <c r="J772" s="448"/>
      <c r="K772" s="448"/>
      <c r="L772" s="448"/>
      <c r="M772" s="448"/>
      <c r="N772" s="448"/>
      <c r="O772" s="448"/>
      <c r="P772" s="448"/>
      <c r="Q772" s="448"/>
      <c r="R772" s="448"/>
      <c r="S772" s="448"/>
      <c r="T772" s="448"/>
      <c r="U772" s="448"/>
      <c r="V772" s="448"/>
      <c r="W772" s="448"/>
      <c r="X772" s="448"/>
      <c r="Y772" s="448"/>
      <c r="Z772" s="448"/>
      <c r="AA772" s="448"/>
      <c r="AB772" s="448"/>
      <c r="AC772" s="448"/>
      <c r="AD772" s="448"/>
      <c r="AE772" s="448"/>
      <c r="AF772" s="448"/>
      <c r="AG772" s="448"/>
      <c r="AH772" s="448"/>
      <c r="AI772" s="448"/>
      <c r="AJ772" s="448"/>
      <c r="AK772" s="508"/>
    </row>
    <row r="773" spans="1:37" s="239" customFormat="1" ht="56.25" customHeight="1" x14ac:dyDescent="0.25">
      <c r="A773" s="448">
        <v>659</v>
      </c>
      <c r="B773" s="446" t="s">
        <v>4418</v>
      </c>
      <c r="C773" s="458" t="s">
        <v>4443</v>
      </c>
      <c r="D773" s="448"/>
      <c r="E773" s="448">
        <v>5</v>
      </c>
      <c r="F773" s="448">
        <v>1</v>
      </c>
      <c r="G773" s="448"/>
      <c r="H773" s="448">
        <v>1</v>
      </c>
      <c r="I773" s="448"/>
      <c r="J773" s="448"/>
      <c r="K773" s="448"/>
      <c r="L773" s="448">
        <v>1</v>
      </c>
      <c r="M773" s="448">
        <v>5</v>
      </c>
      <c r="N773" s="448">
        <v>1</v>
      </c>
      <c r="O773" s="448"/>
      <c r="P773" s="448">
        <v>1</v>
      </c>
      <c r="Q773" s="448"/>
      <c r="R773" s="448"/>
      <c r="S773" s="448">
        <v>1</v>
      </c>
      <c r="T773" s="448"/>
      <c r="U773" s="448"/>
      <c r="V773" s="448"/>
      <c r="W773" s="448"/>
      <c r="X773" s="448"/>
      <c r="Y773" s="448"/>
      <c r="Z773" s="448">
        <v>1</v>
      </c>
      <c r="AA773" s="448"/>
      <c r="AB773" s="448">
        <v>1</v>
      </c>
      <c r="AC773" s="448">
        <v>5</v>
      </c>
      <c r="AD773" s="448">
        <v>10</v>
      </c>
      <c r="AE773" s="448">
        <v>5</v>
      </c>
      <c r="AF773" s="448">
        <v>1</v>
      </c>
      <c r="AG773" s="448"/>
      <c r="AH773" s="448"/>
      <c r="AI773" s="448"/>
      <c r="AJ773" s="448"/>
      <c r="AK773" s="508"/>
    </row>
    <row r="774" spans="1:37" s="239" customFormat="1" ht="54.75" customHeight="1" x14ac:dyDescent="0.25">
      <c r="A774" s="448">
        <v>660</v>
      </c>
      <c r="B774" s="446" t="s">
        <v>4418</v>
      </c>
      <c r="C774" s="458" t="s">
        <v>4444</v>
      </c>
      <c r="D774" s="448"/>
      <c r="E774" s="448">
        <v>5</v>
      </c>
      <c r="F774" s="448">
        <v>1</v>
      </c>
      <c r="G774" s="448"/>
      <c r="H774" s="448">
        <v>1</v>
      </c>
      <c r="I774" s="448"/>
      <c r="J774" s="448"/>
      <c r="K774" s="448"/>
      <c r="L774" s="448">
        <v>1</v>
      </c>
      <c r="M774" s="448">
        <v>5</v>
      </c>
      <c r="N774" s="448">
        <v>1</v>
      </c>
      <c r="O774" s="448"/>
      <c r="P774" s="448">
        <v>1</v>
      </c>
      <c r="Q774" s="448"/>
      <c r="R774" s="448"/>
      <c r="S774" s="448">
        <v>1</v>
      </c>
      <c r="T774" s="448"/>
      <c r="U774" s="448"/>
      <c r="V774" s="448"/>
      <c r="W774" s="448"/>
      <c r="X774" s="448"/>
      <c r="Y774" s="448"/>
      <c r="Z774" s="448">
        <v>1</v>
      </c>
      <c r="AA774" s="448"/>
      <c r="AB774" s="448">
        <v>1</v>
      </c>
      <c r="AC774" s="448">
        <v>5</v>
      </c>
      <c r="AD774" s="448">
        <v>10</v>
      </c>
      <c r="AE774" s="448">
        <v>5</v>
      </c>
      <c r="AF774" s="448">
        <v>1</v>
      </c>
      <c r="AG774" s="448"/>
      <c r="AH774" s="448"/>
      <c r="AI774" s="448"/>
      <c r="AJ774" s="448"/>
      <c r="AK774" s="508"/>
    </row>
    <row r="775" spans="1:37" s="239" customFormat="1" ht="23.25" x14ac:dyDescent="0.25">
      <c r="A775" s="448">
        <v>661</v>
      </c>
      <c r="B775" s="446"/>
      <c r="C775" s="458"/>
      <c r="D775" s="448"/>
      <c r="E775" s="448"/>
      <c r="F775" s="448"/>
      <c r="G775" s="448"/>
      <c r="H775" s="448"/>
      <c r="I775" s="448"/>
      <c r="J775" s="448"/>
      <c r="K775" s="448"/>
      <c r="L775" s="448"/>
      <c r="M775" s="448"/>
      <c r="N775" s="448"/>
      <c r="O775" s="448"/>
      <c r="P775" s="448"/>
      <c r="Q775" s="448"/>
      <c r="R775" s="448"/>
      <c r="S775" s="448"/>
      <c r="T775" s="448"/>
      <c r="U775" s="448"/>
      <c r="V775" s="448"/>
      <c r="W775" s="448"/>
      <c r="X775" s="448"/>
      <c r="Y775" s="448"/>
      <c r="Z775" s="448"/>
      <c r="AA775" s="448"/>
      <c r="AB775" s="448"/>
      <c r="AC775" s="448"/>
      <c r="AD775" s="448"/>
      <c r="AE775" s="448"/>
      <c r="AF775" s="448"/>
      <c r="AG775" s="448"/>
      <c r="AH775" s="448"/>
      <c r="AI775" s="448"/>
      <c r="AJ775" s="448"/>
      <c r="AK775" s="508"/>
    </row>
    <row r="776" spans="1:37" s="90" customFormat="1" ht="69.75" x14ac:dyDescent="0.25">
      <c r="A776" s="448">
        <v>662</v>
      </c>
      <c r="B776" s="446" t="s">
        <v>4419</v>
      </c>
      <c r="C776" s="458" t="s">
        <v>4584</v>
      </c>
      <c r="D776" s="448"/>
      <c r="E776" s="448">
        <v>5</v>
      </c>
      <c r="F776" s="448">
        <v>1</v>
      </c>
      <c r="G776" s="448"/>
      <c r="H776" s="448">
        <v>1</v>
      </c>
      <c r="I776" s="448"/>
      <c r="J776" s="448"/>
      <c r="K776" s="448"/>
      <c r="L776" s="448">
        <v>1</v>
      </c>
      <c r="M776" s="448">
        <v>5</v>
      </c>
      <c r="N776" s="448">
        <v>1</v>
      </c>
      <c r="O776" s="448"/>
      <c r="P776" s="448">
        <v>1</v>
      </c>
      <c r="Q776" s="448"/>
      <c r="R776" s="448"/>
      <c r="S776" s="448">
        <v>1</v>
      </c>
      <c r="T776" s="448"/>
      <c r="U776" s="448"/>
      <c r="V776" s="448"/>
      <c r="W776" s="448"/>
      <c r="X776" s="448"/>
      <c r="Y776" s="448"/>
      <c r="Z776" s="448">
        <v>1</v>
      </c>
      <c r="AA776" s="448"/>
      <c r="AB776" s="448">
        <v>1</v>
      </c>
      <c r="AC776" s="448">
        <v>5</v>
      </c>
      <c r="AD776" s="448">
        <v>10</v>
      </c>
      <c r="AE776" s="448">
        <v>5</v>
      </c>
      <c r="AF776" s="448">
        <v>1</v>
      </c>
      <c r="AG776" s="448"/>
      <c r="AH776" s="448"/>
      <c r="AI776" s="448"/>
      <c r="AJ776" s="448"/>
      <c r="AK776" s="508"/>
    </row>
    <row r="777" spans="1:37" s="90" customFormat="1" ht="46.5" x14ac:dyDescent="0.25">
      <c r="A777" s="448">
        <v>663</v>
      </c>
      <c r="B777" s="446" t="s">
        <v>4583</v>
      </c>
      <c r="C777" s="458" t="s">
        <v>4445</v>
      </c>
      <c r="D777" s="448"/>
      <c r="E777" s="448">
        <v>5</v>
      </c>
      <c r="F777" s="448">
        <v>1</v>
      </c>
      <c r="G777" s="448"/>
      <c r="H777" s="448">
        <v>1</v>
      </c>
      <c r="I777" s="448"/>
      <c r="J777" s="448"/>
      <c r="K777" s="448"/>
      <c r="L777" s="448">
        <v>1</v>
      </c>
      <c r="M777" s="448">
        <v>5</v>
      </c>
      <c r="N777" s="448">
        <v>1</v>
      </c>
      <c r="O777" s="448"/>
      <c r="P777" s="448">
        <v>1</v>
      </c>
      <c r="Q777" s="448"/>
      <c r="R777" s="448"/>
      <c r="S777" s="448">
        <v>1</v>
      </c>
      <c r="T777" s="448"/>
      <c r="U777" s="448"/>
      <c r="V777" s="448"/>
      <c r="W777" s="448"/>
      <c r="X777" s="448"/>
      <c r="Y777" s="448"/>
      <c r="Z777" s="448">
        <v>1</v>
      </c>
      <c r="AA777" s="448"/>
      <c r="AB777" s="448">
        <v>1</v>
      </c>
      <c r="AC777" s="448">
        <v>5</v>
      </c>
      <c r="AD777" s="448">
        <v>10</v>
      </c>
      <c r="AE777" s="448">
        <v>5</v>
      </c>
      <c r="AF777" s="448">
        <v>1</v>
      </c>
      <c r="AG777" s="448"/>
      <c r="AH777" s="448"/>
      <c r="AI777" s="448"/>
      <c r="AJ777" s="448"/>
      <c r="AK777" s="508"/>
    </row>
    <row r="778" spans="1:37" s="90" customFormat="1" ht="46.5" x14ac:dyDescent="0.25">
      <c r="A778" s="448">
        <v>664</v>
      </c>
      <c r="B778" s="446" t="s">
        <v>4420</v>
      </c>
      <c r="C778" s="458" t="s">
        <v>4446</v>
      </c>
      <c r="D778" s="448"/>
      <c r="E778" s="448">
        <v>5</v>
      </c>
      <c r="F778" s="448">
        <v>1</v>
      </c>
      <c r="G778" s="448"/>
      <c r="H778" s="448">
        <v>1</v>
      </c>
      <c r="I778" s="448">
        <v>1</v>
      </c>
      <c r="J778" s="448"/>
      <c r="K778" s="448"/>
      <c r="L778" s="448">
        <v>1</v>
      </c>
      <c r="M778" s="448">
        <v>5</v>
      </c>
      <c r="N778" s="448">
        <v>1</v>
      </c>
      <c r="O778" s="448"/>
      <c r="P778" s="448">
        <v>1</v>
      </c>
      <c r="Q778" s="448"/>
      <c r="R778" s="448"/>
      <c r="S778" s="448">
        <v>1</v>
      </c>
      <c r="T778" s="448"/>
      <c r="U778" s="448"/>
      <c r="V778" s="448"/>
      <c r="W778" s="448"/>
      <c r="X778" s="448"/>
      <c r="Y778" s="448"/>
      <c r="Z778" s="448">
        <v>1</v>
      </c>
      <c r="AA778" s="448"/>
      <c r="AB778" s="448">
        <v>1</v>
      </c>
      <c r="AC778" s="448">
        <v>5</v>
      </c>
      <c r="AD778" s="448">
        <v>10</v>
      </c>
      <c r="AE778" s="448">
        <v>5</v>
      </c>
      <c r="AF778" s="448">
        <v>1</v>
      </c>
      <c r="AG778" s="448"/>
      <c r="AH778" s="448"/>
      <c r="AI778" s="448"/>
      <c r="AJ778" s="448"/>
      <c r="AK778" s="508"/>
    </row>
    <row r="779" spans="1:37" s="90" customFormat="1" ht="51.75" customHeight="1" x14ac:dyDescent="0.25">
      <c r="A779" s="448">
        <v>665</v>
      </c>
      <c r="B779" s="446" t="s">
        <v>4421</v>
      </c>
      <c r="C779" s="458" t="s">
        <v>4447</v>
      </c>
      <c r="D779" s="448"/>
      <c r="E779" s="448">
        <v>5</v>
      </c>
      <c r="F779" s="448">
        <v>1</v>
      </c>
      <c r="G779" s="448"/>
      <c r="H779" s="448">
        <v>1</v>
      </c>
      <c r="I779" s="448"/>
      <c r="J779" s="448"/>
      <c r="K779" s="448"/>
      <c r="L779" s="448">
        <v>1</v>
      </c>
      <c r="M779" s="448">
        <v>5</v>
      </c>
      <c r="N779" s="448">
        <v>1</v>
      </c>
      <c r="O779" s="448"/>
      <c r="P779" s="448">
        <v>1</v>
      </c>
      <c r="Q779" s="448"/>
      <c r="R779" s="448"/>
      <c r="S779" s="448">
        <v>1</v>
      </c>
      <c r="T779" s="448"/>
      <c r="U779" s="448"/>
      <c r="V779" s="448"/>
      <c r="W779" s="448"/>
      <c r="X779" s="448"/>
      <c r="Y779" s="448"/>
      <c r="Z779" s="448">
        <v>1</v>
      </c>
      <c r="AA779" s="448"/>
      <c r="AB779" s="448">
        <v>1</v>
      </c>
      <c r="AC779" s="448">
        <v>5</v>
      </c>
      <c r="AD779" s="448">
        <v>10</v>
      </c>
      <c r="AE779" s="448">
        <v>5</v>
      </c>
      <c r="AF779" s="448">
        <v>1</v>
      </c>
      <c r="AG779" s="448"/>
      <c r="AH779" s="448"/>
      <c r="AI779" s="448"/>
      <c r="AJ779" s="448"/>
      <c r="AK779" s="508"/>
    </row>
    <row r="780" spans="1:37" s="90" customFormat="1" ht="120" customHeight="1" x14ac:dyDescent="0.25">
      <c r="A780" s="448">
        <v>666</v>
      </c>
      <c r="B780" s="446" t="s">
        <v>2698</v>
      </c>
      <c r="C780" s="458" t="s">
        <v>4448</v>
      </c>
      <c r="D780" s="448"/>
      <c r="E780" s="448">
        <v>5</v>
      </c>
      <c r="F780" s="448">
        <v>1</v>
      </c>
      <c r="G780" s="448"/>
      <c r="H780" s="448">
        <v>1</v>
      </c>
      <c r="I780" s="448"/>
      <c r="J780" s="448"/>
      <c r="K780" s="448"/>
      <c r="L780" s="448">
        <v>1</v>
      </c>
      <c r="M780" s="448">
        <v>5</v>
      </c>
      <c r="N780" s="448">
        <v>1</v>
      </c>
      <c r="O780" s="448"/>
      <c r="P780" s="448">
        <v>1</v>
      </c>
      <c r="Q780" s="448"/>
      <c r="R780" s="448"/>
      <c r="S780" s="448">
        <v>1</v>
      </c>
      <c r="T780" s="448"/>
      <c r="U780" s="448"/>
      <c r="V780" s="448"/>
      <c r="W780" s="448"/>
      <c r="X780" s="448"/>
      <c r="Y780" s="448"/>
      <c r="Z780" s="448">
        <v>1</v>
      </c>
      <c r="AA780" s="448"/>
      <c r="AB780" s="448">
        <v>1</v>
      </c>
      <c r="AC780" s="448">
        <v>5</v>
      </c>
      <c r="AD780" s="448">
        <v>10</v>
      </c>
      <c r="AE780" s="448">
        <v>5</v>
      </c>
      <c r="AF780" s="448">
        <v>1</v>
      </c>
      <c r="AG780" s="448"/>
      <c r="AH780" s="448"/>
      <c r="AI780" s="448"/>
      <c r="AJ780" s="448"/>
      <c r="AK780" s="508"/>
    </row>
    <row r="781" spans="1:37" s="90" customFormat="1" ht="93" x14ac:dyDescent="0.25">
      <c r="A781" s="448">
        <v>667</v>
      </c>
      <c r="B781" s="446" t="s">
        <v>2698</v>
      </c>
      <c r="C781" s="458" t="s">
        <v>4449</v>
      </c>
      <c r="D781" s="448"/>
      <c r="E781" s="448">
        <v>5</v>
      </c>
      <c r="F781" s="448">
        <v>1</v>
      </c>
      <c r="G781" s="448"/>
      <c r="H781" s="448">
        <v>1</v>
      </c>
      <c r="I781" s="448"/>
      <c r="J781" s="448"/>
      <c r="K781" s="448"/>
      <c r="L781" s="448">
        <v>1</v>
      </c>
      <c r="M781" s="448">
        <v>5</v>
      </c>
      <c r="N781" s="448">
        <v>1</v>
      </c>
      <c r="O781" s="448"/>
      <c r="P781" s="448">
        <v>1</v>
      </c>
      <c r="Q781" s="448"/>
      <c r="R781" s="448"/>
      <c r="S781" s="448">
        <v>1</v>
      </c>
      <c r="T781" s="448"/>
      <c r="U781" s="448"/>
      <c r="V781" s="448"/>
      <c r="W781" s="448"/>
      <c r="X781" s="448"/>
      <c r="Y781" s="448"/>
      <c r="Z781" s="448">
        <v>1</v>
      </c>
      <c r="AA781" s="448"/>
      <c r="AB781" s="448">
        <v>1</v>
      </c>
      <c r="AC781" s="448">
        <v>5</v>
      </c>
      <c r="AD781" s="448">
        <v>10</v>
      </c>
      <c r="AE781" s="448">
        <v>5</v>
      </c>
      <c r="AF781" s="448">
        <v>1</v>
      </c>
      <c r="AG781" s="448"/>
      <c r="AH781" s="448"/>
      <c r="AI781" s="448"/>
      <c r="AJ781" s="448"/>
      <c r="AK781" s="508"/>
    </row>
    <row r="782" spans="1:37" s="90" customFormat="1" ht="72" customHeight="1" x14ac:dyDescent="0.25">
      <c r="A782" s="448">
        <v>668</v>
      </c>
      <c r="B782" s="446" t="s">
        <v>4463</v>
      </c>
      <c r="C782" s="458" t="s">
        <v>4450</v>
      </c>
      <c r="D782" s="448"/>
      <c r="E782" s="448">
        <v>5</v>
      </c>
      <c r="F782" s="448">
        <v>1</v>
      </c>
      <c r="G782" s="448"/>
      <c r="H782" s="448">
        <v>1</v>
      </c>
      <c r="I782" s="448"/>
      <c r="J782" s="448"/>
      <c r="K782" s="448"/>
      <c r="L782" s="448">
        <v>1</v>
      </c>
      <c r="M782" s="448">
        <v>5</v>
      </c>
      <c r="N782" s="448">
        <v>1</v>
      </c>
      <c r="O782" s="448"/>
      <c r="P782" s="448">
        <v>1</v>
      </c>
      <c r="Q782" s="448"/>
      <c r="R782" s="448"/>
      <c r="S782" s="448">
        <v>1</v>
      </c>
      <c r="T782" s="448"/>
      <c r="U782" s="448"/>
      <c r="V782" s="448"/>
      <c r="W782" s="448"/>
      <c r="X782" s="448"/>
      <c r="Y782" s="448"/>
      <c r="Z782" s="448">
        <v>1</v>
      </c>
      <c r="AA782" s="448"/>
      <c r="AB782" s="448">
        <v>1</v>
      </c>
      <c r="AC782" s="448">
        <v>5</v>
      </c>
      <c r="AD782" s="448">
        <v>10</v>
      </c>
      <c r="AE782" s="448">
        <v>5</v>
      </c>
      <c r="AF782" s="448">
        <v>1</v>
      </c>
      <c r="AG782" s="448"/>
      <c r="AH782" s="448"/>
      <c r="AI782" s="448"/>
      <c r="AJ782" s="448"/>
      <c r="AK782" s="508"/>
    </row>
    <row r="783" spans="1:37" s="90" customFormat="1" ht="47.25" customHeight="1" x14ac:dyDescent="0.25">
      <c r="A783" s="448">
        <v>669</v>
      </c>
      <c r="B783" s="446" t="s">
        <v>2748</v>
      </c>
      <c r="C783" s="458" t="s">
        <v>4451</v>
      </c>
      <c r="D783" s="448"/>
      <c r="E783" s="448">
        <v>5</v>
      </c>
      <c r="F783" s="448">
        <v>1</v>
      </c>
      <c r="G783" s="448"/>
      <c r="H783" s="448">
        <v>1</v>
      </c>
      <c r="I783" s="448"/>
      <c r="J783" s="448"/>
      <c r="K783" s="448"/>
      <c r="L783" s="448">
        <v>1</v>
      </c>
      <c r="M783" s="448">
        <v>5</v>
      </c>
      <c r="N783" s="448">
        <v>1</v>
      </c>
      <c r="O783" s="448"/>
      <c r="P783" s="448">
        <v>1</v>
      </c>
      <c r="Q783" s="448"/>
      <c r="R783" s="448"/>
      <c r="S783" s="448">
        <v>1</v>
      </c>
      <c r="T783" s="448"/>
      <c r="U783" s="448"/>
      <c r="V783" s="448"/>
      <c r="W783" s="448"/>
      <c r="X783" s="448"/>
      <c r="Y783" s="448"/>
      <c r="Z783" s="448">
        <v>1</v>
      </c>
      <c r="AA783" s="448"/>
      <c r="AB783" s="448">
        <v>1</v>
      </c>
      <c r="AC783" s="448">
        <v>5</v>
      </c>
      <c r="AD783" s="448">
        <v>10</v>
      </c>
      <c r="AE783" s="448">
        <v>5</v>
      </c>
      <c r="AF783" s="448">
        <v>1</v>
      </c>
      <c r="AG783" s="448"/>
      <c r="AH783" s="448"/>
      <c r="AI783" s="448"/>
      <c r="AJ783" s="448"/>
      <c r="AK783" s="508"/>
    </row>
    <row r="784" spans="1:37" s="90" customFormat="1" ht="93" x14ac:dyDescent="0.25">
      <c r="A784" s="448">
        <v>670</v>
      </c>
      <c r="B784" s="446" t="s">
        <v>540</v>
      </c>
      <c r="C784" s="458" t="s">
        <v>4452</v>
      </c>
      <c r="D784" s="448"/>
      <c r="E784" s="448">
        <v>5</v>
      </c>
      <c r="F784" s="448">
        <v>1</v>
      </c>
      <c r="G784" s="448"/>
      <c r="H784" s="448">
        <v>1</v>
      </c>
      <c r="I784" s="448"/>
      <c r="J784" s="448"/>
      <c r="K784" s="448"/>
      <c r="L784" s="448">
        <v>1</v>
      </c>
      <c r="M784" s="448">
        <v>5</v>
      </c>
      <c r="N784" s="448">
        <v>1</v>
      </c>
      <c r="O784" s="448"/>
      <c r="P784" s="448">
        <v>1</v>
      </c>
      <c r="Q784" s="448"/>
      <c r="R784" s="448"/>
      <c r="S784" s="448">
        <v>1</v>
      </c>
      <c r="T784" s="448"/>
      <c r="U784" s="448"/>
      <c r="V784" s="448"/>
      <c r="W784" s="448"/>
      <c r="X784" s="448"/>
      <c r="Y784" s="448"/>
      <c r="Z784" s="448">
        <v>1</v>
      </c>
      <c r="AA784" s="448"/>
      <c r="AB784" s="448">
        <v>1</v>
      </c>
      <c r="AC784" s="448">
        <v>5</v>
      </c>
      <c r="AD784" s="448">
        <v>10</v>
      </c>
      <c r="AE784" s="448">
        <v>5</v>
      </c>
      <c r="AF784" s="448">
        <v>1</v>
      </c>
      <c r="AG784" s="448"/>
      <c r="AH784" s="448"/>
      <c r="AI784" s="448"/>
      <c r="AJ784" s="448"/>
      <c r="AK784" s="508"/>
    </row>
    <row r="785" spans="1:37" s="90" customFormat="1" ht="48.75" customHeight="1" x14ac:dyDescent="0.25">
      <c r="A785" s="448">
        <v>671</v>
      </c>
      <c r="B785" s="446" t="s">
        <v>4464</v>
      </c>
      <c r="C785" s="458" t="s">
        <v>4447</v>
      </c>
      <c r="D785" s="448"/>
      <c r="E785" s="448">
        <v>5</v>
      </c>
      <c r="F785" s="448">
        <v>1</v>
      </c>
      <c r="G785" s="448"/>
      <c r="H785" s="448">
        <v>1</v>
      </c>
      <c r="I785" s="448"/>
      <c r="J785" s="448"/>
      <c r="K785" s="448"/>
      <c r="L785" s="448">
        <v>1</v>
      </c>
      <c r="M785" s="448">
        <v>5</v>
      </c>
      <c r="N785" s="448">
        <v>1</v>
      </c>
      <c r="O785" s="448"/>
      <c r="P785" s="448">
        <v>1</v>
      </c>
      <c r="Q785" s="448"/>
      <c r="R785" s="448"/>
      <c r="S785" s="448">
        <v>1</v>
      </c>
      <c r="T785" s="448"/>
      <c r="U785" s="448"/>
      <c r="V785" s="448"/>
      <c r="W785" s="448"/>
      <c r="X785" s="448"/>
      <c r="Y785" s="448"/>
      <c r="Z785" s="448">
        <v>1</v>
      </c>
      <c r="AA785" s="448"/>
      <c r="AB785" s="448">
        <v>1</v>
      </c>
      <c r="AC785" s="448">
        <v>5</v>
      </c>
      <c r="AD785" s="448">
        <v>10</v>
      </c>
      <c r="AE785" s="448">
        <v>5</v>
      </c>
      <c r="AF785" s="448">
        <v>1</v>
      </c>
      <c r="AG785" s="448"/>
      <c r="AH785" s="448"/>
      <c r="AI785" s="448"/>
      <c r="AJ785" s="448"/>
      <c r="AK785" s="508"/>
    </row>
    <row r="786" spans="1:37" s="90" customFormat="1" ht="69.75" x14ac:dyDescent="0.25">
      <c r="A786" s="448">
        <v>672</v>
      </c>
      <c r="B786" s="446" t="s">
        <v>541</v>
      </c>
      <c r="C786" s="458" t="s">
        <v>4453</v>
      </c>
      <c r="D786" s="448"/>
      <c r="E786" s="448">
        <v>5</v>
      </c>
      <c r="F786" s="448">
        <v>1</v>
      </c>
      <c r="G786" s="448"/>
      <c r="H786" s="448">
        <v>1</v>
      </c>
      <c r="I786" s="448">
        <v>1</v>
      </c>
      <c r="J786" s="448"/>
      <c r="K786" s="448"/>
      <c r="L786" s="448">
        <v>1</v>
      </c>
      <c r="M786" s="448">
        <v>5</v>
      </c>
      <c r="N786" s="448">
        <v>1</v>
      </c>
      <c r="O786" s="448"/>
      <c r="P786" s="448">
        <v>1</v>
      </c>
      <c r="Q786" s="448"/>
      <c r="R786" s="448"/>
      <c r="S786" s="448">
        <v>1</v>
      </c>
      <c r="T786" s="448"/>
      <c r="U786" s="448"/>
      <c r="V786" s="448"/>
      <c r="W786" s="448"/>
      <c r="X786" s="448"/>
      <c r="Y786" s="448"/>
      <c r="Z786" s="448">
        <v>1</v>
      </c>
      <c r="AA786" s="448"/>
      <c r="AB786" s="448">
        <v>1</v>
      </c>
      <c r="AC786" s="448">
        <v>5</v>
      </c>
      <c r="AD786" s="448">
        <v>10</v>
      </c>
      <c r="AE786" s="448">
        <v>5</v>
      </c>
      <c r="AF786" s="448">
        <v>1</v>
      </c>
      <c r="AG786" s="448"/>
      <c r="AH786" s="448"/>
      <c r="AI786" s="448"/>
      <c r="AJ786" s="448"/>
      <c r="AK786" s="508"/>
    </row>
    <row r="787" spans="1:37" s="90" customFormat="1" ht="46.5" x14ac:dyDescent="0.25">
      <c r="A787" s="448">
        <v>673</v>
      </c>
      <c r="B787" s="446" t="s">
        <v>4465</v>
      </c>
      <c r="C787" s="458" t="s">
        <v>4454</v>
      </c>
      <c r="D787" s="448"/>
      <c r="E787" s="448">
        <v>5</v>
      </c>
      <c r="F787" s="448">
        <v>1</v>
      </c>
      <c r="G787" s="448"/>
      <c r="H787" s="448">
        <v>1</v>
      </c>
      <c r="I787" s="448">
        <v>1</v>
      </c>
      <c r="J787" s="448"/>
      <c r="K787" s="448"/>
      <c r="L787" s="448">
        <v>1</v>
      </c>
      <c r="M787" s="448">
        <v>5</v>
      </c>
      <c r="N787" s="448">
        <v>1</v>
      </c>
      <c r="O787" s="448"/>
      <c r="P787" s="448">
        <v>1</v>
      </c>
      <c r="Q787" s="448"/>
      <c r="R787" s="448"/>
      <c r="S787" s="448">
        <v>1</v>
      </c>
      <c r="T787" s="448"/>
      <c r="U787" s="448"/>
      <c r="V787" s="448"/>
      <c r="W787" s="448"/>
      <c r="X787" s="448"/>
      <c r="Y787" s="448"/>
      <c r="Z787" s="448">
        <v>1</v>
      </c>
      <c r="AA787" s="448"/>
      <c r="AB787" s="448">
        <v>1</v>
      </c>
      <c r="AC787" s="448">
        <v>5</v>
      </c>
      <c r="AD787" s="448">
        <v>10</v>
      </c>
      <c r="AE787" s="448">
        <v>5</v>
      </c>
      <c r="AF787" s="448">
        <v>1</v>
      </c>
      <c r="AG787" s="448"/>
      <c r="AH787" s="448"/>
      <c r="AI787" s="448"/>
      <c r="AJ787" s="448"/>
      <c r="AK787" s="508"/>
    </row>
    <row r="788" spans="1:37" s="90" customFormat="1" ht="69.75" x14ac:dyDescent="0.25">
      <c r="A788" s="448">
        <v>674</v>
      </c>
      <c r="B788" s="446" t="s">
        <v>4466</v>
      </c>
      <c r="C788" s="458" t="s">
        <v>4455</v>
      </c>
      <c r="D788" s="448"/>
      <c r="E788" s="448">
        <v>5</v>
      </c>
      <c r="F788" s="448">
        <v>1</v>
      </c>
      <c r="G788" s="448"/>
      <c r="H788" s="448">
        <v>1</v>
      </c>
      <c r="I788" s="448">
        <v>1</v>
      </c>
      <c r="J788" s="448"/>
      <c r="K788" s="448"/>
      <c r="L788" s="448">
        <v>1</v>
      </c>
      <c r="M788" s="448">
        <v>5</v>
      </c>
      <c r="N788" s="448">
        <v>1</v>
      </c>
      <c r="O788" s="448"/>
      <c r="P788" s="448">
        <v>1</v>
      </c>
      <c r="Q788" s="448"/>
      <c r="R788" s="448"/>
      <c r="S788" s="448">
        <v>1</v>
      </c>
      <c r="T788" s="448"/>
      <c r="U788" s="448"/>
      <c r="V788" s="448"/>
      <c r="W788" s="448"/>
      <c r="X788" s="448"/>
      <c r="Y788" s="448"/>
      <c r="Z788" s="448">
        <v>1</v>
      </c>
      <c r="AA788" s="448">
        <v>1</v>
      </c>
      <c r="AB788" s="448">
        <v>1</v>
      </c>
      <c r="AC788" s="448">
        <v>5</v>
      </c>
      <c r="AD788" s="448">
        <v>10</v>
      </c>
      <c r="AE788" s="448">
        <v>5</v>
      </c>
      <c r="AF788" s="448">
        <v>1</v>
      </c>
      <c r="AG788" s="448"/>
      <c r="AH788" s="448"/>
      <c r="AI788" s="448"/>
      <c r="AJ788" s="448"/>
      <c r="AK788" s="508"/>
    </row>
    <row r="789" spans="1:37" s="239" customFormat="1" ht="23.25" x14ac:dyDescent="0.25">
      <c r="A789" s="448">
        <v>675</v>
      </c>
      <c r="B789" s="446"/>
      <c r="C789" s="458"/>
      <c r="D789" s="448"/>
      <c r="E789" s="448"/>
      <c r="F789" s="448"/>
      <c r="G789" s="448"/>
      <c r="H789" s="448"/>
      <c r="I789" s="448"/>
      <c r="J789" s="448"/>
      <c r="K789" s="448"/>
      <c r="L789" s="448"/>
      <c r="M789" s="448"/>
      <c r="N789" s="448"/>
      <c r="O789" s="448"/>
      <c r="P789" s="448"/>
      <c r="Q789" s="448"/>
      <c r="R789" s="448"/>
      <c r="S789" s="448"/>
      <c r="T789" s="448"/>
      <c r="U789" s="448"/>
      <c r="V789" s="448"/>
      <c r="W789" s="448"/>
      <c r="X789" s="448"/>
      <c r="Y789" s="448"/>
      <c r="Z789" s="448"/>
      <c r="AA789" s="448"/>
      <c r="AB789" s="448"/>
      <c r="AC789" s="448"/>
      <c r="AD789" s="448"/>
      <c r="AE789" s="448"/>
      <c r="AF789" s="448"/>
      <c r="AG789" s="448"/>
      <c r="AH789" s="448"/>
      <c r="AI789" s="448"/>
      <c r="AJ789" s="448"/>
      <c r="AK789" s="508"/>
    </row>
    <row r="790" spans="1:37" s="239" customFormat="1" ht="46.5" x14ac:dyDescent="0.25">
      <c r="A790" s="448">
        <v>676</v>
      </c>
      <c r="B790" s="446" t="s">
        <v>4467</v>
      </c>
      <c r="C790" s="458" t="s">
        <v>4456</v>
      </c>
      <c r="D790" s="448"/>
      <c r="E790" s="448">
        <v>5</v>
      </c>
      <c r="F790" s="448">
        <v>1</v>
      </c>
      <c r="G790" s="448"/>
      <c r="H790" s="448">
        <v>1</v>
      </c>
      <c r="I790" s="448"/>
      <c r="J790" s="448"/>
      <c r="K790" s="448"/>
      <c r="L790" s="448">
        <v>1</v>
      </c>
      <c r="M790" s="448">
        <v>5</v>
      </c>
      <c r="N790" s="448">
        <v>1</v>
      </c>
      <c r="O790" s="448"/>
      <c r="P790" s="448">
        <v>1</v>
      </c>
      <c r="Q790" s="448"/>
      <c r="R790" s="448"/>
      <c r="S790" s="448">
        <v>1</v>
      </c>
      <c r="T790" s="448"/>
      <c r="U790" s="448"/>
      <c r="V790" s="448"/>
      <c r="W790" s="448"/>
      <c r="X790" s="448"/>
      <c r="Y790" s="448"/>
      <c r="Z790" s="448">
        <v>1</v>
      </c>
      <c r="AA790" s="448"/>
      <c r="AB790" s="448">
        <v>1</v>
      </c>
      <c r="AC790" s="448">
        <v>5</v>
      </c>
      <c r="AD790" s="448">
        <v>10</v>
      </c>
      <c r="AE790" s="448">
        <v>5</v>
      </c>
      <c r="AF790" s="448">
        <v>1</v>
      </c>
      <c r="AG790" s="448"/>
      <c r="AH790" s="448"/>
      <c r="AI790" s="448"/>
      <c r="AJ790" s="448"/>
      <c r="AK790" s="508"/>
    </row>
    <row r="791" spans="1:37" s="239" customFormat="1" ht="47.25" customHeight="1" x14ac:dyDescent="0.25">
      <c r="A791" s="448">
        <v>677</v>
      </c>
      <c r="B791" s="446"/>
      <c r="C791" s="458"/>
      <c r="D791" s="448"/>
      <c r="E791" s="448"/>
      <c r="F791" s="448"/>
      <c r="G791" s="448"/>
      <c r="H791" s="448"/>
      <c r="I791" s="448"/>
      <c r="J791" s="448"/>
      <c r="K791" s="448"/>
      <c r="L791" s="448"/>
      <c r="M791" s="448"/>
      <c r="N791" s="448"/>
      <c r="O791" s="448"/>
      <c r="P791" s="448"/>
      <c r="Q791" s="448"/>
      <c r="R791" s="448"/>
      <c r="S791" s="448"/>
      <c r="T791" s="448"/>
      <c r="U791" s="448"/>
      <c r="V791" s="448"/>
      <c r="W791" s="448"/>
      <c r="X791" s="448"/>
      <c r="Y791" s="448"/>
      <c r="Z791" s="448"/>
      <c r="AA791" s="448"/>
      <c r="AB791" s="448"/>
      <c r="AC791" s="448"/>
      <c r="AD791" s="448"/>
      <c r="AE791" s="448"/>
      <c r="AF791" s="448"/>
      <c r="AG791" s="448"/>
      <c r="AH791" s="448"/>
      <c r="AI791" s="448"/>
      <c r="AJ791" s="448"/>
      <c r="AK791" s="508"/>
    </row>
    <row r="792" spans="1:37" s="239" customFormat="1" ht="46.5" x14ac:dyDescent="0.25">
      <c r="A792" s="448">
        <v>678</v>
      </c>
      <c r="B792" s="446" t="s">
        <v>4467</v>
      </c>
      <c r="C792" s="458" t="s">
        <v>4457</v>
      </c>
      <c r="D792" s="448"/>
      <c r="E792" s="448">
        <v>5</v>
      </c>
      <c r="F792" s="448">
        <v>1</v>
      </c>
      <c r="G792" s="448"/>
      <c r="H792" s="448">
        <v>1</v>
      </c>
      <c r="I792" s="448"/>
      <c r="J792" s="448"/>
      <c r="K792" s="448"/>
      <c r="L792" s="448">
        <v>1</v>
      </c>
      <c r="M792" s="448">
        <v>5</v>
      </c>
      <c r="N792" s="448">
        <v>1</v>
      </c>
      <c r="O792" s="448"/>
      <c r="P792" s="448">
        <v>1</v>
      </c>
      <c r="Q792" s="448"/>
      <c r="R792" s="448"/>
      <c r="S792" s="448">
        <v>1</v>
      </c>
      <c r="T792" s="448"/>
      <c r="U792" s="448"/>
      <c r="V792" s="448"/>
      <c r="W792" s="448"/>
      <c r="X792" s="448"/>
      <c r="Y792" s="448"/>
      <c r="Z792" s="448">
        <v>1</v>
      </c>
      <c r="AA792" s="448"/>
      <c r="AB792" s="448">
        <v>1</v>
      </c>
      <c r="AC792" s="448">
        <v>5</v>
      </c>
      <c r="AD792" s="448">
        <v>10</v>
      </c>
      <c r="AE792" s="448">
        <v>5</v>
      </c>
      <c r="AF792" s="448">
        <v>1</v>
      </c>
      <c r="AG792" s="448"/>
      <c r="AH792" s="448"/>
      <c r="AI792" s="448"/>
      <c r="AJ792" s="448"/>
      <c r="AK792" s="508"/>
    </row>
    <row r="793" spans="1:37" s="239" customFormat="1" ht="69.75" x14ac:dyDescent="0.25">
      <c r="A793" s="448">
        <v>679</v>
      </c>
      <c r="B793" s="446" t="s">
        <v>4467</v>
      </c>
      <c r="C793" s="458" t="s">
        <v>4458</v>
      </c>
      <c r="D793" s="448"/>
      <c r="E793" s="448">
        <v>5</v>
      </c>
      <c r="F793" s="448">
        <v>1</v>
      </c>
      <c r="G793" s="448"/>
      <c r="H793" s="448">
        <v>1</v>
      </c>
      <c r="I793" s="448"/>
      <c r="J793" s="448"/>
      <c r="K793" s="448"/>
      <c r="L793" s="448">
        <v>1</v>
      </c>
      <c r="M793" s="448">
        <v>5</v>
      </c>
      <c r="N793" s="448">
        <v>1</v>
      </c>
      <c r="O793" s="448"/>
      <c r="P793" s="448">
        <v>1</v>
      </c>
      <c r="Q793" s="448"/>
      <c r="R793" s="448"/>
      <c r="S793" s="448">
        <v>1</v>
      </c>
      <c r="T793" s="448"/>
      <c r="U793" s="448"/>
      <c r="V793" s="448"/>
      <c r="W793" s="448"/>
      <c r="X793" s="448"/>
      <c r="Y793" s="448"/>
      <c r="Z793" s="448">
        <v>1</v>
      </c>
      <c r="AA793" s="448"/>
      <c r="AB793" s="448">
        <v>1</v>
      </c>
      <c r="AC793" s="448">
        <v>5</v>
      </c>
      <c r="AD793" s="448">
        <v>10</v>
      </c>
      <c r="AE793" s="448">
        <v>5</v>
      </c>
      <c r="AF793" s="448">
        <v>1</v>
      </c>
      <c r="AG793" s="448"/>
      <c r="AH793" s="448"/>
      <c r="AI793" s="448"/>
      <c r="AJ793" s="448"/>
      <c r="AK793" s="508"/>
    </row>
    <row r="794" spans="1:37" s="239" customFormat="1" ht="69.75" x14ac:dyDescent="0.25">
      <c r="A794" s="448">
        <v>680</v>
      </c>
      <c r="B794" s="446" t="s">
        <v>4467</v>
      </c>
      <c r="C794" s="458" t="s">
        <v>4459</v>
      </c>
      <c r="D794" s="448"/>
      <c r="E794" s="448">
        <v>5</v>
      </c>
      <c r="F794" s="448">
        <v>1</v>
      </c>
      <c r="G794" s="448"/>
      <c r="H794" s="448">
        <v>1</v>
      </c>
      <c r="I794" s="448"/>
      <c r="J794" s="448"/>
      <c r="K794" s="448"/>
      <c r="L794" s="448">
        <v>1</v>
      </c>
      <c r="M794" s="448">
        <v>5</v>
      </c>
      <c r="N794" s="448">
        <v>1</v>
      </c>
      <c r="O794" s="448"/>
      <c r="P794" s="448">
        <v>1</v>
      </c>
      <c r="Q794" s="448"/>
      <c r="R794" s="448"/>
      <c r="S794" s="448">
        <v>1</v>
      </c>
      <c r="T794" s="448"/>
      <c r="U794" s="448"/>
      <c r="V794" s="448"/>
      <c r="W794" s="448"/>
      <c r="X794" s="448"/>
      <c r="Y794" s="448"/>
      <c r="Z794" s="448">
        <v>1</v>
      </c>
      <c r="AA794" s="448"/>
      <c r="AB794" s="448">
        <v>1</v>
      </c>
      <c r="AC794" s="448">
        <v>5</v>
      </c>
      <c r="AD794" s="448">
        <v>10</v>
      </c>
      <c r="AE794" s="448">
        <v>5</v>
      </c>
      <c r="AF794" s="448">
        <v>1</v>
      </c>
      <c r="AG794" s="448"/>
      <c r="AH794" s="448"/>
      <c r="AI794" s="448"/>
      <c r="AJ794" s="448"/>
      <c r="AK794" s="508"/>
    </row>
    <row r="795" spans="1:37" s="239" customFormat="1" ht="46.5" x14ac:dyDescent="0.25">
      <c r="A795" s="448">
        <v>681</v>
      </c>
      <c r="B795" s="446" t="s">
        <v>4468</v>
      </c>
      <c r="C795" s="458" t="s">
        <v>4460</v>
      </c>
      <c r="D795" s="448"/>
      <c r="E795" s="448">
        <v>5</v>
      </c>
      <c r="F795" s="448">
        <v>1</v>
      </c>
      <c r="G795" s="448"/>
      <c r="H795" s="448">
        <v>1</v>
      </c>
      <c r="I795" s="448"/>
      <c r="J795" s="448"/>
      <c r="K795" s="448"/>
      <c r="L795" s="448">
        <v>1</v>
      </c>
      <c r="M795" s="448">
        <v>5</v>
      </c>
      <c r="N795" s="448">
        <v>1</v>
      </c>
      <c r="O795" s="448"/>
      <c r="P795" s="448">
        <v>1</v>
      </c>
      <c r="Q795" s="448"/>
      <c r="R795" s="448"/>
      <c r="S795" s="448">
        <v>1</v>
      </c>
      <c r="T795" s="448"/>
      <c r="U795" s="448"/>
      <c r="V795" s="448"/>
      <c r="W795" s="448"/>
      <c r="X795" s="448"/>
      <c r="Y795" s="448"/>
      <c r="Z795" s="448">
        <v>1</v>
      </c>
      <c r="AA795" s="448"/>
      <c r="AB795" s="448">
        <v>1</v>
      </c>
      <c r="AC795" s="448">
        <v>5</v>
      </c>
      <c r="AD795" s="448">
        <v>10</v>
      </c>
      <c r="AE795" s="448">
        <v>5</v>
      </c>
      <c r="AF795" s="448">
        <v>1</v>
      </c>
      <c r="AG795" s="448"/>
      <c r="AH795" s="448"/>
      <c r="AI795" s="448"/>
      <c r="AJ795" s="448"/>
      <c r="AK795" s="508"/>
    </row>
    <row r="796" spans="1:37" s="239" customFormat="1" ht="69.75" x14ac:dyDescent="0.25">
      <c r="A796" s="448">
        <v>682</v>
      </c>
      <c r="B796" s="446" t="s">
        <v>4469</v>
      </c>
      <c r="C796" s="458" t="s">
        <v>4461</v>
      </c>
      <c r="D796" s="448"/>
      <c r="E796" s="448">
        <v>5</v>
      </c>
      <c r="F796" s="448">
        <v>1</v>
      </c>
      <c r="G796" s="448"/>
      <c r="H796" s="448">
        <v>1</v>
      </c>
      <c r="I796" s="448"/>
      <c r="J796" s="448"/>
      <c r="K796" s="448"/>
      <c r="L796" s="448">
        <v>1</v>
      </c>
      <c r="M796" s="448">
        <v>5</v>
      </c>
      <c r="N796" s="448">
        <v>1</v>
      </c>
      <c r="O796" s="448"/>
      <c r="P796" s="448">
        <v>1</v>
      </c>
      <c r="Q796" s="448"/>
      <c r="R796" s="448"/>
      <c r="S796" s="448">
        <v>1</v>
      </c>
      <c r="T796" s="448"/>
      <c r="U796" s="448"/>
      <c r="V796" s="448"/>
      <c r="W796" s="448"/>
      <c r="X796" s="448"/>
      <c r="Y796" s="448"/>
      <c r="Z796" s="448">
        <v>1</v>
      </c>
      <c r="AA796" s="448">
        <v>1</v>
      </c>
      <c r="AB796" s="448">
        <v>1</v>
      </c>
      <c r="AC796" s="448">
        <v>5</v>
      </c>
      <c r="AD796" s="448">
        <v>10</v>
      </c>
      <c r="AE796" s="448">
        <v>5</v>
      </c>
      <c r="AF796" s="448">
        <v>1</v>
      </c>
      <c r="AG796" s="448"/>
      <c r="AH796" s="448"/>
      <c r="AI796" s="448"/>
      <c r="AJ796" s="448"/>
      <c r="AK796" s="508"/>
    </row>
    <row r="797" spans="1:37" s="239" customFormat="1" ht="68.25" customHeight="1" x14ac:dyDescent="0.25">
      <c r="A797" s="448">
        <v>683</v>
      </c>
      <c r="B797" s="446" t="s">
        <v>4469</v>
      </c>
      <c r="C797" s="458" t="s">
        <v>4462</v>
      </c>
      <c r="D797" s="448"/>
      <c r="E797" s="448">
        <v>5</v>
      </c>
      <c r="F797" s="448">
        <v>1</v>
      </c>
      <c r="G797" s="448"/>
      <c r="H797" s="448">
        <v>1</v>
      </c>
      <c r="I797" s="448"/>
      <c r="J797" s="448"/>
      <c r="K797" s="448"/>
      <c r="L797" s="448">
        <v>1</v>
      </c>
      <c r="M797" s="448">
        <v>5</v>
      </c>
      <c r="N797" s="448">
        <v>1</v>
      </c>
      <c r="O797" s="448"/>
      <c r="P797" s="448">
        <v>1</v>
      </c>
      <c r="Q797" s="448"/>
      <c r="R797" s="448"/>
      <c r="S797" s="448">
        <v>1</v>
      </c>
      <c r="T797" s="448"/>
      <c r="U797" s="448"/>
      <c r="V797" s="448"/>
      <c r="W797" s="448"/>
      <c r="X797" s="448"/>
      <c r="Y797" s="448"/>
      <c r="Z797" s="448">
        <v>1</v>
      </c>
      <c r="AA797" s="448"/>
      <c r="AB797" s="448">
        <v>1</v>
      </c>
      <c r="AC797" s="448">
        <v>5</v>
      </c>
      <c r="AD797" s="448">
        <v>10</v>
      </c>
      <c r="AE797" s="448">
        <v>5</v>
      </c>
      <c r="AF797" s="448">
        <v>1</v>
      </c>
      <c r="AG797" s="448"/>
      <c r="AH797" s="448"/>
      <c r="AI797" s="448"/>
      <c r="AJ797" s="448"/>
      <c r="AK797" s="508"/>
    </row>
    <row r="798" spans="1:37" s="239" customFormat="1" ht="408.75" customHeight="1" x14ac:dyDescent="0.25">
      <c r="A798" s="448">
        <v>684</v>
      </c>
      <c r="B798" s="446"/>
      <c r="C798" s="458"/>
      <c r="D798" s="448"/>
      <c r="E798" s="448"/>
      <c r="F798" s="448"/>
      <c r="G798" s="448"/>
      <c r="H798" s="448"/>
      <c r="I798" s="448"/>
      <c r="J798" s="448"/>
      <c r="K798" s="448"/>
      <c r="L798" s="448"/>
      <c r="M798" s="448"/>
      <c r="N798" s="448"/>
      <c r="O798" s="448"/>
      <c r="P798" s="448"/>
      <c r="Q798" s="448"/>
      <c r="R798" s="448"/>
      <c r="S798" s="448"/>
      <c r="T798" s="448"/>
      <c r="U798" s="448"/>
      <c r="V798" s="448"/>
      <c r="W798" s="448"/>
      <c r="X798" s="448"/>
      <c r="Y798" s="448"/>
      <c r="Z798" s="448"/>
      <c r="AA798" s="448"/>
      <c r="AB798" s="448"/>
      <c r="AC798" s="448"/>
      <c r="AD798" s="448"/>
      <c r="AE798" s="448"/>
      <c r="AF798" s="448"/>
      <c r="AG798" s="448"/>
      <c r="AH798" s="448"/>
      <c r="AI798" s="448"/>
      <c r="AJ798" s="448"/>
      <c r="AK798" s="508"/>
    </row>
    <row r="799" spans="1:37" s="92" customFormat="1" ht="22.5" x14ac:dyDescent="0.25">
      <c r="A799" s="918"/>
      <c r="B799" s="918"/>
      <c r="C799" s="457" t="s">
        <v>97</v>
      </c>
      <c r="D799" s="456"/>
      <c r="E799" s="456">
        <f>SUM(E748:E798)</f>
        <v>200</v>
      </c>
      <c r="F799" s="456">
        <f t="shared" ref="F799:AK799" si="72">SUM(F748:F798)</f>
        <v>40</v>
      </c>
      <c r="G799" s="456">
        <f t="shared" si="72"/>
        <v>0</v>
      </c>
      <c r="H799" s="456">
        <f t="shared" si="72"/>
        <v>40</v>
      </c>
      <c r="I799" s="456">
        <f t="shared" si="72"/>
        <v>8</v>
      </c>
      <c r="J799" s="456">
        <f t="shared" si="72"/>
        <v>0</v>
      </c>
      <c r="K799" s="456">
        <f t="shared" si="72"/>
        <v>0</v>
      </c>
      <c r="L799" s="456">
        <f t="shared" si="72"/>
        <v>40</v>
      </c>
      <c r="M799" s="456">
        <f t="shared" si="72"/>
        <v>200</v>
      </c>
      <c r="N799" s="456">
        <f t="shared" si="72"/>
        <v>40</v>
      </c>
      <c r="O799" s="456">
        <f t="shared" si="72"/>
        <v>0</v>
      </c>
      <c r="P799" s="456">
        <f t="shared" si="72"/>
        <v>40</v>
      </c>
      <c r="Q799" s="456">
        <f t="shared" si="72"/>
        <v>0</v>
      </c>
      <c r="R799" s="456">
        <f t="shared" si="72"/>
        <v>0</v>
      </c>
      <c r="S799" s="456">
        <f t="shared" si="72"/>
        <v>40</v>
      </c>
      <c r="T799" s="456">
        <f t="shared" si="72"/>
        <v>0</v>
      </c>
      <c r="U799" s="456">
        <f t="shared" si="72"/>
        <v>0</v>
      </c>
      <c r="V799" s="456">
        <f t="shared" si="72"/>
        <v>0</v>
      </c>
      <c r="W799" s="456">
        <f t="shared" si="72"/>
        <v>0</v>
      </c>
      <c r="X799" s="456">
        <f t="shared" si="72"/>
        <v>0</v>
      </c>
      <c r="Y799" s="456">
        <f t="shared" si="72"/>
        <v>0</v>
      </c>
      <c r="Z799" s="456">
        <f t="shared" si="72"/>
        <v>40</v>
      </c>
      <c r="AA799" s="456">
        <f t="shared" si="72"/>
        <v>4</v>
      </c>
      <c r="AB799" s="456">
        <f t="shared" si="72"/>
        <v>40</v>
      </c>
      <c r="AC799" s="456">
        <f t="shared" si="72"/>
        <v>200</v>
      </c>
      <c r="AD799" s="456">
        <f t="shared" si="72"/>
        <v>400</v>
      </c>
      <c r="AE799" s="456">
        <f t="shared" si="72"/>
        <v>200</v>
      </c>
      <c r="AF799" s="456">
        <f t="shared" si="72"/>
        <v>40</v>
      </c>
      <c r="AG799" s="456">
        <f t="shared" si="72"/>
        <v>0</v>
      </c>
      <c r="AH799" s="456">
        <f t="shared" si="72"/>
        <v>0</v>
      </c>
      <c r="AI799" s="456">
        <f t="shared" si="72"/>
        <v>0</v>
      </c>
      <c r="AJ799" s="456">
        <f t="shared" si="72"/>
        <v>0</v>
      </c>
      <c r="AK799" s="507">
        <f t="shared" si="72"/>
        <v>0</v>
      </c>
    </row>
    <row r="800" spans="1:37" s="239" customFormat="1" ht="23.25" x14ac:dyDescent="0.25">
      <c r="A800" s="919"/>
      <c r="B800" s="919"/>
      <c r="C800" s="458" t="s">
        <v>3978</v>
      </c>
      <c r="D800" s="448">
        <v>1</v>
      </c>
      <c r="E800" s="448">
        <v>1</v>
      </c>
      <c r="F800" s="448"/>
      <c r="G800" s="448"/>
      <c r="H800" s="448"/>
      <c r="I800" s="448">
        <v>12</v>
      </c>
      <c r="J800" s="448"/>
      <c r="K800" s="448"/>
      <c r="L800" s="448"/>
      <c r="M800" s="448"/>
      <c r="N800" s="448"/>
      <c r="O800" s="448"/>
      <c r="P800" s="448"/>
      <c r="Q800" s="448"/>
      <c r="R800" s="448"/>
      <c r="S800" s="448"/>
      <c r="T800" s="448"/>
      <c r="U800" s="448"/>
      <c r="V800" s="448">
        <v>1</v>
      </c>
      <c r="W800" s="448"/>
      <c r="X800" s="448"/>
      <c r="Y800" s="448"/>
      <c r="Z800" s="448"/>
      <c r="AA800" s="448"/>
      <c r="AB800" s="448"/>
      <c r="AC800" s="448"/>
      <c r="AD800" s="448"/>
      <c r="AE800" s="448"/>
      <c r="AF800" s="448"/>
      <c r="AG800" s="448"/>
      <c r="AH800" s="448"/>
      <c r="AI800" s="448"/>
      <c r="AJ800" s="448"/>
      <c r="AK800" s="508"/>
    </row>
    <row r="801" spans="1:37" s="92" customFormat="1" ht="22.5" x14ac:dyDescent="0.25">
      <c r="A801" s="920"/>
      <c r="B801" s="920"/>
      <c r="C801" s="457" t="s">
        <v>542</v>
      </c>
      <c r="D801" s="456">
        <f>D800+D799</f>
        <v>1</v>
      </c>
      <c r="E801" s="456">
        <f t="shared" ref="E801:AK801" si="73">E800+E799</f>
        <v>201</v>
      </c>
      <c r="F801" s="456">
        <f t="shared" si="73"/>
        <v>40</v>
      </c>
      <c r="G801" s="456">
        <f t="shared" si="73"/>
        <v>0</v>
      </c>
      <c r="H801" s="456">
        <f t="shared" si="73"/>
        <v>40</v>
      </c>
      <c r="I801" s="456">
        <f t="shared" si="73"/>
        <v>20</v>
      </c>
      <c r="J801" s="456">
        <f t="shared" si="73"/>
        <v>0</v>
      </c>
      <c r="K801" s="456">
        <f t="shared" si="73"/>
        <v>0</v>
      </c>
      <c r="L801" s="456">
        <f t="shared" si="73"/>
        <v>40</v>
      </c>
      <c r="M801" s="456">
        <f t="shared" si="73"/>
        <v>200</v>
      </c>
      <c r="N801" s="456">
        <f t="shared" si="73"/>
        <v>40</v>
      </c>
      <c r="O801" s="456">
        <f t="shared" si="73"/>
        <v>0</v>
      </c>
      <c r="P801" s="456">
        <f t="shared" si="73"/>
        <v>40</v>
      </c>
      <c r="Q801" s="456">
        <f t="shared" si="73"/>
        <v>0</v>
      </c>
      <c r="R801" s="456">
        <f t="shared" si="73"/>
        <v>0</v>
      </c>
      <c r="S801" s="456">
        <f t="shared" si="73"/>
        <v>40</v>
      </c>
      <c r="T801" s="456">
        <f t="shared" si="73"/>
        <v>0</v>
      </c>
      <c r="U801" s="456">
        <f t="shared" si="73"/>
        <v>0</v>
      </c>
      <c r="V801" s="456">
        <f t="shared" si="73"/>
        <v>1</v>
      </c>
      <c r="W801" s="456">
        <f t="shared" si="73"/>
        <v>0</v>
      </c>
      <c r="X801" s="456">
        <f t="shared" si="73"/>
        <v>0</v>
      </c>
      <c r="Y801" s="456">
        <f t="shared" si="73"/>
        <v>0</v>
      </c>
      <c r="Z801" s="456">
        <f t="shared" si="73"/>
        <v>40</v>
      </c>
      <c r="AA801" s="456">
        <f t="shared" si="73"/>
        <v>4</v>
      </c>
      <c r="AB801" s="456">
        <f t="shared" si="73"/>
        <v>40</v>
      </c>
      <c r="AC801" s="456">
        <f t="shared" si="73"/>
        <v>200</v>
      </c>
      <c r="AD801" s="456">
        <f t="shared" si="73"/>
        <v>400</v>
      </c>
      <c r="AE801" s="456">
        <f t="shared" si="73"/>
        <v>200</v>
      </c>
      <c r="AF801" s="456">
        <f t="shared" si="73"/>
        <v>40</v>
      </c>
      <c r="AG801" s="456">
        <f t="shared" si="73"/>
        <v>0</v>
      </c>
      <c r="AH801" s="456">
        <f t="shared" si="73"/>
        <v>0</v>
      </c>
      <c r="AI801" s="456">
        <f t="shared" si="73"/>
        <v>0</v>
      </c>
      <c r="AJ801" s="456">
        <f t="shared" si="73"/>
        <v>0</v>
      </c>
      <c r="AK801" s="507">
        <f t="shared" si="73"/>
        <v>0</v>
      </c>
    </row>
    <row r="802" spans="1:37" s="90" customFormat="1" ht="46.5" x14ac:dyDescent="0.25">
      <c r="A802" s="448">
        <v>685</v>
      </c>
      <c r="B802" s="446" t="s">
        <v>3695</v>
      </c>
      <c r="C802" s="458" t="s">
        <v>4585</v>
      </c>
      <c r="D802" s="448"/>
      <c r="E802" s="448">
        <v>10</v>
      </c>
      <c r="F802" s="448">
        <v>1</v>
      </c>
      <c r="G802" s="448">
        <v>1</v>
      </c>
      <c r="H802" s="448"/>
      <c r="I802" s="448">
        <v>1</v>
      </c>
      <c r="J802" s="448">
        <v>1</v>
      </c>
      <c r="K802" s="448"/>
      <c r="L802" s="448">
        <v>2</v>
      </c>
      <c r="M802" s="448">
        <v>2</v>
      </c>
      <c r="N802" s="448">
        <v>2</v>
      </c>
      <c r="O802" s="448"/>
      <c r="P802" s="448">
        <v>2</v>
      </c>
      <c r="Q802" s="448"/>
      <c r="R802" s="448"/>
      <c r="S802" s="448">
        <v>1</v>
      </c>
      <c r="T802" s="448"/>
      <c r="U802" s="448">
        <v>1</v>
      </c>
      <c r="V802" s="448"/>
      <c r="W802" s="448"/>
      <c r="X802" s="448"/>
      <c r="Y802" s="448"/>
      <c r="Z802" s="448">
        <v>1</v>
      </c>
      <c r="AA802" s="448"/>
      <c r="AB802" s="448">
        <v>1</v>
      </c>
      <c r="AC802" s="448">
        <v>7</v>
      </c>
      <c r="AD802" s="448">
        <v>10</v>
      </c>
      <c r="AE802" s="448">
        <v>3</v>
      </c>
      <c r="AF802" s="448"/>
      <c r="AG802" s="448"/>
      <c r="AH802" s="448"/>
      <c r="AI802" s="448"/>
      <c r="AJ802" s="448"/>
      <c r="AK802" s="508"/>
    </row>
    <row r="803" spans="1:37" s="90" customFormat="1" ht="46.5" x14ac:dyDescent="0.25">
      <c r="A803" s="448">
        <v>686</v>
      </c>
      <c r="B803" s="446" t="s">
        <v>4470</v>
      </c>
      <c r="C803" s="458" t="s">
        <v>4586</v>
      </c>
      <c r="D803" s="448"/>
      <c r="E803" s="448">
        <v>10</v>
      </c>
      <c r="F803" s="448">
        <v>1</v>
      </c>
      <c r="G803" s="448">
        <v>1</v>
      </c>
      <c r="H803" s="448"/>
      <c r="I803" s="448">
        <v>2</v>
      </c>
      <c r="J803" s="448">
        <v>1</v>
      </c>
      <c r="K803" s="448"/>
      <c r="L803" s="448">
        <v>1</v>
      </c>
      <c r="M803" s="448">
        <v>2</v>
      </c>
      <c r="N803" s="448">
        <v>1</v>
      </c>
      <c r="O803" s="448"/>
      <c r="P803" s="448"/>
      <c r="Q803" s="448"/>
      <c r="R803" s="448"/>
      <c r="S803" s="448">
        <v>2</v>
      </c>
      <c r="T803" s="448">
        <v>1</v>
      </c>
      <c r="U803" s="448"/>
      <c r="V803" s="448"/>
      <c r="W803" s="448"/>
      <c r="X803" s="448">
        <v>1</v>
      </c>
      <c r="Y803" s="448"/>
      <c r="Z803" s="448">
        <v>1</v>
      </c>
      <c r="AA803" s="448">
        <v>1</v>
      </c>
      <c r="AB803" s="448">
        <v>1</v>
      </c>
      <c r="AC803" s="448">
        <v>10</v>
      </c>
      <c r="AD803" s="448">
        <v>30</v>
      </c>
      <c r="AE803" s="448">
        <v>10</v>
      </c>
      <c r="AF803" s="448">
        <v>2</v>
      </c>
      <c r="AG803" s="448"/>
      <c r="AH803" s="448"/>
      <c r="AI803" s="448"/>
      <c r="AJ803" s="448"/>
      <c r="AK803" s="508"/>
    </row>
    <row r="804" spans="1:37" s="90" customFormat="1" ht="43.5" customHeight="1" x14ac:dyDescent="0.25">
      <c r="A804" s="448">
        <v>687</v>
      </c>
      <c r="B804" s="446" t="s">
        <v>4471</v>
      </c>
      <c r="C804" s="458" t="s">
        <v>4587</v>
      </c>
      <c r="D804" s="448"/>
      <c r="E804" s="448">
        <v>10</v>
      </c>
      <c r="F804" s="448">
        <v>1</v>
      </c>
      <c r="G804" s="448">
        <v>1</v>
      </c>
      <c r="H804" s="448"/>
      <c r="I804" s="448">
        <v>1</v>
      </c>
      <c r="J804" s="448"/>
      <c r="K804" s="448"/>
      <c r="L804" s="448">
        <v>1</v>
      </c>
      <c r="M804" s="448">
        <v>4</v>
      </c>
      <c r="N804" s="448">
        <v>1</v>
      </c>
      <c r="O804" s="448"/>
      <c r="P804" s="448">
        <v>5</v>
      </c>
      <c r="Q804" s="448"/>
      <c r="R804" s="448"/>
      <c r="S804" s="448">
        <v>2</v>
      </c>
      <c r="T804" s="448">
        <v>1</v>
      </c>
      <c r="U804" s="448"/>
      <c r="V804" s="448"/>
      <c r="W804" s="448"/>
      <c r="X804" s="448">
        <v>1</v>
      </c>
      <c r="Y804" s="448"/>
      <c r="Z804" s="448">
        <v>1</v>
      </c>
      <c r="AA804" s="448">
        <v>1</v>
      </c>
      <c r="AB804" s="448">
        <v>1</v>
      </c>
      <c r="AC804" s="448">
        <v>10</v>
      </c>
      <c r="AD804" s="448">
        <v>30</v>
      </c>
      <c r="AE804" s="448">
        <v>10</v>
      </c>
      <c r="AF804" s="448">
        <v>2</v>
      </c>
      <c r="AG804" s="448"/>
      <c r="AH804" s="448"/>
      <c r="AI804" s="448"/>
      <c r="AJ804" s="448"/>
      <c r="AK804" s="508"/>
    </row>
    <row r="805" spans="1:37" s="239" customFormat="1" ht="23.25" x14ac:dyDescent="0.25">
      <c r="A805" s="448">
        <v>688</v>
      </c>
      <c r="B805" s="446"/>
      <c r="C805" s="458"/>
      <c r="D805" s="448"/>
      <c r="E805" s="448"/>
      <c r="F805" s="448"/>
      <c r="G805" s="448"/>
      <c r="H805" s="448"/>
      <c r="I805" s="448"/>
      <c r="J805" s="448"/>
      <c r="K805" s="448"/>
      <c r="L805" s="448"/>
      <c r="M805" s="448"/>
      <c r="N805" s="448"/>
      <c r="O805" s="448"/>
      <c r="P805" s="448"/>
      <c r="Q805" s="448"/>
      <c r="R805" s="448"/>
      <c r="S805" s="448"/>
      <c r="T805" s="448"/>
      <c r="U805" s="448"/>
      <c r="V805" s="448"/>
      <c r="W805" s="448"/>
      <c r="X805" s="448"/>
      <c r="Y805" s="448"/>
      <c r="Z805" s="448"/>
      <c r="AA805" s="448"/>
      <c r="AB805" s="448"/>
      <c r="AC805" s="448"/>
      <c r="AD805" s="448"/>
      <c r="AE805" s="448"/>
      <c r="AF805" s="448"/>
      <c r="AG805" s="448"/>
      <c r="AH805" s="448"/>
      <c r="AI805" s="448"/>
      <c r="AJ805" s="448"/>
      <c r="AK805" s="508"/>
    </row>
    <row r="806" spans="1:37" s="239" customFormat="1" ht="47.25" customHeight="1" x14ac:dyDescent="0.25">
      <c r="A806" s="448">
        <v>689</v>
      </c>
      <c r="B806" s="446" t="s">
        <v>3693</v>
      </c>
      <c r="C806" s="458" t="s">
        <v>4588</v>
      </c>
      <c r="D806" s="448"/>
      <c r="E806" s="448">
        <v>10</v>
      </c>
      <c r="F806" s="448">
        <v>1</v>
      </c>
      <c r="G806" s="448"/>
      <c r="H806" s="448"/>
      <c r="I806" s="448">
        <v>1</v>
      </c>
      <c r="J806" s="448"/>
      <c r="K806" s="448"/>
      <c r="L806" s="448">
        <v>1</v>
      </c>
      <c r="M806" s="448">
        <v>2</v>
      </c>
      <c r="N806" s="448">
        <v>1</v>
      </c>
      <c r="O806" s="448"/>
      <c r="P806" s="448">
        <v>5</v>
      </c>
      <c r="Q806" s="448"/>
      <c r="R806" s="448"/>
      <c r="S806" s="448"/>
      <c r="T806" s="448"/>
      <c r="U806" s="448"/>
      <c r="V806" s="448"/>
      <c r="W806" s="448">
        <v>2</v>
      </c>
      <c r="X806" s="448">
        <v>1</v>
      </c>
      <c r="Y806" s="448"/>
      <c r="Z806" s="448">
        <v>1</v>
      </c>
      <c r="AA806" s="448"/>
      <c r="AB806" s="448">
        <v>1</v>
      </c>
      <c r="AC806" s="448"/>
      <c r="AD806" s="448">
        <v>30</v>
      </c>
      <c r="AE806" s="448">
        <v>10</v>
      </c>
      <c r="AF806" s="448"/>
      <c r="AG806" s="448"/>
      <c r="AH806" s="448"/>
      <c r="AI806" s="448"/>
      <c r="AJ806" s="448"/>
      <c r="AK806" s="508"/>
    </row>
    <row r="807" spans="1:37" s="239" customFormat="1" ht="69.75" x14ac:dyDescent="0.25">
      <c r="A807" s="448">
        <v>690</v>
      </c>
      <c r="B807" s="446" t="s">
        <v>4472</v>
      </c>
      <c r="C807" s="458" t="s">
        <v>4589</v>
      </c>
      <c r="D807" s="448"/>
      <c r="E807" s="448">
        <v>10</v>
      </c>
      <c r="F807" s="448">
        <v>1</v>
      </c>
      <c r="G807" s="448">
        <v>1</v>
      </c>
      <c r="H807" s="448">
        <v>1</v>
      </c>
      <c r="I807" s="448">
        <v>1</v>
      </c>
      <c r="J807" s="448">
        <v>1</v>
      </c>
      <c r="K807" s="448"/>
      <c r="L807" s="448">
        <v>1</v>
      </c>
      <c r="M807" s="448">
        <v>2</v>
      </c>
      <c r="N807" s="448">
        <v>1</v>
      </c>
      <c r="O807" s="448"/>
      <c r="P807" s="448">
        <v>5</v>
      </c>
      <c r="Q807" s="448"/>
      <c r="R807" s="448"/>
      <c r="S807" s="448">
        <v>1</v>
      </c>
      <c r="T807" s="448">
        <v>1</v>
      </c>
      <c r="U807" s="448">
        <v>1</v>
      </c>
      <c r="V807" s="448">
        <v>1</v>
      </c>
      <c r="W807" s="448">
        <v>1</v>
      </c>
      <c r="X807" s="448">
        <v>1</v>
      </c>
      <c r="Y807" s="448"/>
      <c r="Z807" s="448">
        <v>1</v>
      </c>
      <c r="AA807" s="448"/>
      <c r="AB807" s="448">
        <v>1</v>
      </c>
      <c r="AC807" s="448">
        <v>10</v>
      </c>
      <c r="AD807" s="448">
        <v>10</v>
      </c>
      <c r="AE807" s="448">
        <v>20</v>
      </c>
      <c r="AF807" s="448">
        <v>2</v>
      </c>
      <c r="AG807" s="448"/>
      <c r="AH807" s="448"/>
      <c r="AI807" s="448"/>
      <c r="AJ807" s="448">
        <v>1</v>
      </c>
      <c r="AK807" s="508"/>
    </row>
    <row r="808" spans="1:37" s="239" customFormat="1" ht="46.5" x14ac:dyDescent="0.25">
      <c r="A808" s="448">
        <v>691</v>
      </c>
      <c r="B808" s="446" t="s">
        <v>3694</v>
      </c>
      <c r="C808" s="458" t="s">
        <v>4473</v>
      </c>
      <c r="D808" s="448"/>
      <c r="E808" s="448">
        <v>10</v>
      </c>
      <c r="F808" s="448">
        <v>1</v>
      </c>
      <c r="G808" s="448">
        <v>1</v>
      </c>
      <c r="H808" s="448">
        <v>1</v>
      </c>
      <c r="I808" s="448">
        <v>1</v>
      </c>
      <c r="J808" s="448">
        <v>1</v>
      </c>
      <c r="K808" s="448"/>
      <c r="L808" s="448">
        <v>1</v>
      </c>
      <c r="M808" s="448">
        <v>2</v>
      </c>
      <c r="N808" s="448">
        <v>1</v>
      </c>
      <c r="O808" s="448"/>
      <c r="P808" s="448">
        <v>5</v>
      </c>
      <c r="Q808" s="448"/>
      <c r="R808" s="448"/>
      <c r="S808" s="448">
        <v>1</v>
      </c>
      <c r="T808" s="448">
        <v>1</v>
      </c>
      <c r="U808" s="448">
        <v>1</v>
      </c>
      <c r="V808" s="448">
        <v>1</v>
      </c>
      <c r="W808" s="448">
        <v>1</v>
      </c>
      <c r="X808" s="448">
        <v>1</v>
      </c>
      <c r="Y808" s="448"/>
      <c r="Z808" s="448">
        <v>1</v>
      </c>
      <c r="AA808" s="448"/>
      <c r="AB808" s="448">
        <v>1</v>
      </c>
      <c r="AC808" s="448">
        <v>10</v>
      </c>
      <c r="AD808" s="448">
        <v>10</v>
      </c>
      <c r="AE808" s="448">
        <v>20</v>
      </c>
      <c r="AF808" s="448">
        <v>2</v>
      </c>
      <c r="AG808" s="448"/>
      <c r="AH808" s="448"/>
      <c r="AI808" s="448"/>
      <c r="AJ808" s="448">
        <v>1</v>
      </c>
      <c r="AK808" s="508"/>
    </row>
    <row r="809" spans="1:37" s="239" customFormat="1" ht="46.5" x14ac:dyDescent="0.25">
      <c r="A809" s="448">
        <v>692</v>
      </c>
      <c r="B809" s="446" t="s">
        <v>4479</v>
      </c>
      <c r="C809" s="458" t="s">
        <v>4590</v>
      </c>
      <c r="D809" s="448"/>
      <c r="E809" s="448">
        <v>10</v>
      </c>
      <c r="F809" s="448">
        <v>1</v>
      </c>
      <c r="G809" s="448"/>
      <c r="H809" s="448"/>
      <c r="I809" s="448">
        <v>1</v>
      </c>
      <c r="J809" s="448">
        <v>1</v>
      </c>
      <c r="K809" s="448"/>
      <c r="L809" s="448">
        <v>2</v>
      </c>
      <c r="M809" s="448">
        <v>2</v>
      </c>
      <c r="N809" s="448">
        <v>2</v>
      </c>
      <c r="O809" s="448"/>
      <c r="P809" s="448">
        <v>2</v>
      </c>
      <c r="Q809" s="448"/>
      <c r="R809" s="448"/>
      <c r="S809" s="448">
        <v>1</v>
      </c>
      <c r="T809" s="448"/>
      <c r="U809" s="448">
        <v>1</v>
      </c>
      <c r="V809" s="448"/>
      <c r="W809" s="448"/>
      <c r="X809" s="448"/>
      <c r="Y809" s="448"/>
      <c r="Z809" s="448">
        <v>1</v>
      </c>
      <c r="AA809" s="448"/>
      <c r="AB809" s="448">
        <v>1</v>
      </c>
      <c r="AC809" s="448">
        <v>7</v>
      </c>
      <c r="AD809" s="448">
        <v>10</v>
      </c>
      <c r="AE809" s="448">
        <v>3</v>
      </c>
      <c r="AF809" s="448"/>
      <c r="AG809" s="448"/>
      <c r="AH809" s="448"/>
      <c r="AI809" s="448"/>
      <c r="AJ809" s="448"/>
      <c r="AK809" s="508"/>
    </row>
    <row r="810" spans="1:37" s="239" customFormat="1" ht="46.5" x14ac:dyDescent="0.25">
      <c r="A810" s="448">
        <v>693</v>
      </c>
      <c r="B810" s="446" t="s">
        <v>4479</v>
      </c>
      <c r="C810" s="458" t="s">
        <v>4474</v>
      </c>
      <c r="D810" s="448"/>
      <c r="E810" s="448">
        <v>10</v>
      </c>
      <c r="F810" s="448">
        <v>1</v>
      </c>
      <c r="G810" s="448">
        <v>1</v>
      </c>
      <c r="H810" s="448"/>
      <c r="I810" s="448">
        <v>1</v>
      </c>
      <c r="J810" s="448">
        <v>1</v>
      </c>
      <c r="K810" s="448"/>
      <c r="L810" s="448">
        <v>2</v>
      </c>
      <c r="M810" s="448">
        <v>2</v>
      </c>
      <c r="N810" s="448">
        <v>2</v>
      </c>
      <c r="O810" s="448"/>
      <c r="P810" s="448">
        <v>2</v>
      </c>
      <c r="Q810" s="448"/>
      <c r="R810" s="448"/>
      <c r="S810" s="448"/>
      <c r="T810" s="448">
        <v>1</v>
      </c>
      <c r="U810" s="448">
        <v>1</v>
      </c>
      <c r="V810" s="448"/>
      <c r="W810" s="448">
        <v>1</v>
      </c>
      <c r="X810" s="448"/>
      <c r="Y810" s="448"/>
      <c r="Z810" s="448">
        <v>1</v>
      </c>
      <c r="AA810" s="448"/>
      <c r="AB810" s="448">
        <v>1</v>
      </c>
      <c r="AC810" s="448">
        <v>7</v>
      </c>
      <c r="AD810" s="448">
        <v>10</v>
      </c>
      <c r="AE810" s="448">
        <v>3</v>
      </c>
      <c r="AF810" s="448"/>
      <c r="AG810" s="448"/>
      <c r="AH810" s="448"/>
      <c r="AI810" s="448"/>
      <c r="AJ810" s="448"/>
      <c r="AK810" s="508"/>
    </row>
    <row r="811" spans="1:37" s="239" customFormat="1" ht="46.5" x14ac:dyDescent="0.25">
      <c r="A811" s="448">
        <v>694</v>
      </c>
      <c r="B811" s="446" t="s">
        <v>4479</v>
      </c>
      <c r="C811" s="458" t="s">
        <v>4475</v>
      </c>
      <c r="D811" s="448"/>
      <c r="E811" s="448">
        <v>10</v>
      </c>
      <c r="F811" s="448">
        <v>1</v>
      </c>
      <c r="G811" s="448">
        <v>1</v>
      </c>
      <c r="H811" s="448"/>
      <c r="I811" s="448">
        <v>1</v>
      </c>
      <c r="J811" s="448">
        <v>1</v>
      </c>
      <c r="K811" s="448"/>
      <c r="L811" s="448">
        <v>2</v>
      </c>
      <c r="M811" s="448">
        <v>2</v>
      </c>
      <c r="N811" s="448">
        <v>2</v>
      </c>
      <c r="O811" s="448"/>
      <c r="P811" s="448">
        <v>2</v>
      </c>
      <c r="Q811" s="448"/>
      <c r="R811" s="448"/>
      <c r="S811" s="448"/>
      <c r="T811" s="448">
        <v>1</v>
      </c>
      <c r="U811" s="448"/>
      <c r="V811" s="448"/>
      <c r="W811" s="448"/>
      <c r="X811" s="448"/>
      <c r="Y811" s="448"/>
      <c r="Z811" s="448">
        <v>1</v>
      </c>
      <c r="AA811" s="448"/>
      <c r="AB811" s="448">
        <v>1</v>
      </c>
      <c r="AC811" s="448">
        <v>7</v>
      </c>
      <c r="AD811" s="448">
        <v>10</v>
      </c>
      <c r="AE811" s="448">
        <v>3</v>
      </c>
      <c r="AF811" s="448"/>
      <c r="AG811" s="448"/>
      <c r="AH811" s="448"/>
      <c r="AI811" s="448"/>
      <c r="AJ811" s="448"/>
      <c r="AK811" s="508"/>
    </row>
    <row r="812" spans="1:37" s="239" customFormat="1" ht="23.25" x14ac:dyDescent="0.25">
      <c r="A812" s="448">
        <v>695</v>
      </c>
      <c r="B812" s="446"/>
      <c r="C812" s="458"/>
      <c r="D812" s="448"/>
      <c r="E812" s="448"/>
      <c r="F812" s="448"/>
      <c r="G812" s="448"/>
      <c r="H812" s="448"/>
      <c r="I812" s="448"/>
      <c r="J812" s="448"/>
      <c r="K812" s="448"/>
      <c r="L812" s="448"/>
      <c r="M812" s="448"/>
      <c r="N812" s="448"/>
      <c r="O812" s="448"/>
      <c r="P812" s="448"/>
      <c r="Q812" s="448"/>
      <c r="R812" s="448"/>
      <c r="S812" s="448"/>
      <c r="T812" s="448"/>
      <c r="U812" s="448"/>
      <c r="V812" s="448"/>
      <c r="W812" s="448"/>
      <c r="X812" s="448"/>
      <c r="Y812" s="448"/>
      <c r="Z812" s="448"/>
      <c r="AA812" s="448"/>
      <c r="AB812" s="448"/>
      <c r="AC812" s="448"/>
      <c r="AD812" s="448"/>
      <c r="AE812" s="448"/>
      <c r="AF812" s="448"/>
      <c r="AG812" s="448"/>
      <c r="AH812" s="448"/>
      <c r="AI812" s="448"/>
      <c r="AJ812" s="448"/>
      <c r="AK812" s="508"/>
    </row>
    <row r="813" spans="1:37" s="90" customFormat="1" ht="78" customHeight="1" x14ac:dyDescent="0.25">
      <c r="A813" s="448">
        <v>696</v>
      </c>
      <c r="B813" s="446" t="s">
        <v>3696</v>
      </c>
      <c r="C813" s="458" t="s">
        <v>4591</v>
      </c>
      <c r="D813" s="448"/>
      <c r="E813" s="448">
        <v>10</v>
      </c>
      <c r="F813" s="448">
        <v>1</v>
      </c>
      <c r="G813" s="448"/>
      <c r="H813" s="448"/>
      <c r="I813" s="448">
        <v>1</v>
      </c>
      <c r="J813" s="448">
        <v>1</v>
      </c>
      <c r="K813" s="448"/>
      <c r="L813" s="448">
        <v>2</v>
      </c>
      <c r="M813" s="448">
        <v>4</v>
      </c>
      <c r="N813" s="448">
        <v>2</v>
      </c>
      <c r="O813" s="448"/>
      <c r="P813" s="448">
        <v>2</v>
      </c>
      <c r="Q813" s="448"/>
      <c r="R813" s="448"/>
      <c r="S813" s="448">
        <v>1</v>
      </c>
      <c r="T813" s="448"/>
      <c r="U813" s="448"/>
      <c r="V813" s="448"/>
      <c r="W813" s="448"/>
      <c r="X813" s="448"/>
      <c r="Y813" s="448"/>
      <c r="Z813" s="448">
        <v>2</v>
      </c>
      <c r="AA813" s="448"/>
      <c r="AB813" s="448">
        <v>2</v>
      </c>
      <c r="AC813" s="448">
        <v>10</v>
      </c>
      <c r="AD813" s="448">
        <v>10</v>
      </c>
      <c r="AE813" s="448">
        <v>2</v>
      </c>
      <c r="AF813" s="448">
        <v>2</v>
      </c>
      <c r="AG813" s="448"/>
      <c r="AH813" s="448"/>
      <c r="AI813" s="448"/>
      <c r="AJ813" s="448"/>
      <c r="AK813" s="508"/>
    </row>
    <row r="814" spans="1:37" s="90" customFormat="1" ht="69.75" x14ac:dyDescent="0.25">
      <c r="A814" s="448">
        <v>697</v>
      </c>
      <c r="B814" s="446" t="s">
        <v>3697</v>
      </c>
      <c r="C814" s="458" t="s">
        <v>4476</v>
      </c>
      <c r="D814" s="448"/>
      <c r="E814" s="448">
        <v>10</v>
      </c>
      <c r="F814" s="448">
        <v>1</v>
      </c>
      <c r="G814" s="448"/>
      <c r="H814" s="448"/>
      <c r="I814" s="448">
        <v>1</v>
      </c>
      <c r="J814" s="448">
        <v>1</v>
      </c>
      <c r="K814" s="448"/>
      <c r="L814" s="448">
        <v>2</v>
      </c>
      <c r="M814" s="448">
        <v>4</v>
      </c>
      <c r="N814" s="448">
        <v>2</v>
      </c>
      <c r="O814" s="448"/>
      <c r="P814" s="448">
        <v>2</v>
      </c>
      <c r="Q814" s="448"/>
      <c r="R814" s="448"/>
      <c r="S814" s="448">
        <v>1</v>
      </c>
      <c r="T814" s="448"/>
      <c r="U814" s="448"/>
      <c r="V814" s="448"/>
      <c r="W814" s="448"/>
      <c r="X814" s="448"/>
      <c r="Y814" s="448"/>
      <c r="Z814" s="448">
        <v>2</v>
      </c>
      <c r="AA814" s="448"/>
      <c r="AB814" s="448">
        <v>2</v>
      </c>
      <c r="AC814" s="448">
        <v>10</v>
      </c>
      <c r="AD814" s="448">
        <v>10</v>
      </c>
      <c r="AE814" s="448">
        <v>2</v>
      </c>
      <c r="AF814" s="448">
        <v>2</v>
      </c>
      <c r="AG814" s="448"/>
      <c r="AH814" s="448"/>
      <c r="AI814" s="448"/>
      <c r="AJ814" s="448"/>
      <c r="AK814" s="508"/>
    </row>
    <row r="815" spans="1:37" s="90" customFormat="1" ht="46.5" x14ac:dyDescent="0.25">
      <c r="A815" s="448">
        <v>698</v>
      </c>
      <c r="B815" s="446" t="s">
        <v>4480</v>
      </c>
      <c r="C815" s="458" t="s">
        <v>4477</v>
      </c>
      <c r="D815" s="448"/>
      <c r="E815" s="448">
        <v>10</v>
      </c>
      <c r="F815" s="448">
        <v>1</v>
      </c>
      <c r="G815" s="448"/>
      <c r="H815" s="448"/>
      <c r="I815" s="448">
        <v>1</v>
      </c>
      <c r="J815" s="448">
        <v>1</v>
      </c>
      <c r="K815" s="448"/>
      <c r="L815" s="448">
        <v>1</v>
      </c>
      <c r="M815" s="448">
        <v>4</v>
      </c>
      <c r="N815" s="448">
        <v>1</v>
      </c>
      <c r="O815" s="448"/>
      <c r="P815" s="448">
        <v>5</v>
      </c>
      <c r="Q815" s="448"/>
      <c r="R815" s="448"/>
      <c r="S815" s="448">
        <v>2</v>
      </c>
      <c r="T815" s="448"/>
      <c r="U815" s="448">
        <v>1</v>
      </c>
      <c r="V815" s="448"/>
      <c r="W815" s="448">
        <v>2</v>
      </c>
      <c r="X815" s="448"/>
      <c r="Y815" s="448">
        <v>1</v>
      </c>
      <c r="Z815" s="448">
        <v>1</v>
      </c>
      <c r="AA815" s="448"/>
      <c r="AB815" s="448">
        <v>1</v>
      </c>
      <c r="AC815" s="448">
        <v>10</v>
      </c>
      <c r="AD815" s="448">
        <v>30</v>
      </c>
      <c r="AE815" s="448">
        <v>1</v>
      </c>
      <c r="AF815" s="448"/>
      <c r="AG815" s="448"/>
      <c r="AH815" s="448"/>
      <c r="AI815" s="448"/>
      <c r="AJ815" s="448"/>
      <c r="AK815" s="508"/>
    </row>
    <row r="816" spans="1:37" s="90" customFormat="1" ht="45.75" customHeight="1" x14ac:dyDescent="0.25">
      <c r="A816" s="448">
        <v>699</v>
      </c>
      <c r="B816" s="446" t="s">
        <v>3698</v>
      </c>
      <c r="C816" s="458" t="s">
        <v>4478</v>
      </c>
      <c r="D816" s="448"/>
      <c r="E816" s="448">
        <v>10</v>
      </c>
      <c r="F816" s="448">
        <v>1</v>
      </c>
      <c r="G816" s="448">
        <v>1</v>
      </c>
      <c r="H816" s="448"/>
      <c r="I816" s="448">
        <v>1</v>
      </c>
      <c r="J816" s="448">
        <v>1</v>
      </c>
      <c r="K816" s="448"/>
      <c r="L816" s="448">
        <v>1</v>
      </c>
      <c r="M816" s="448">
        <v>2</v>
      </c>
      <c r="N816" s="448">
        <v>1</v>
      </c>
      <c r="O816" s="448"/>
      <c r="P816" s="448">
        <v>5</v>
      </c>
      <c r="Q816" s="448"/>
      <c r="R816" s="448"/>
      <c r="S816" s="448">
        <v>1</v>
      </c>
      <c r="T816" s="448">
        <v>1</v>
      </c>
      <c r="U816" s="448"/>
      <c r="V816" s="448"/>
      <c r="W816" s="448"/>
      <c r="X816" s="448"/>
      <c r="Y816" s="448"/>
      <c r="Z816" s="448">
        <v>1</v>
      </c>
      <c r="AA816" s="448"/>
      <c r="AB816" s="448">
        <v>1</v>
      </c>
      <c r="AC816" s="448">
        <v>10</v>
      </c>
      <c r="AD816" s="448">
        <v>10</v>
      </c>
      <c r="AE816" s="448">
        <v>5</v>
      </c>
      <c r="AF816" s="448">
        <v>2</v>
      </c>
      <c r="AG816" s="448"/>
      <c r="AH816" s="448"/>
      <c r="AI816" s="448"/>
      <c r="AJ816" s="448"/>
      <c r="AK816" s="508"/>
    </row>
    <row r="817" spans="1:37" s="239" customFormat="1" ht="23.25" x14ac:dyDescent="0.25">
      <c r="A817" s="448">
        <v>700</v>
      </c>
      <c r="B817" s="446"/>
      <c r="C817" s="458"/>
      <c r="D817" s="448"/>
      <c r="E817" s="448"/>
      <c r="F817" s="448"/>
      <c r="G817" s="448"/>
      <c r="H817" s="448"/>
      <c r="I817" s="448"/>
      <c r="J817" s="448"/>
      <c r="K817" s="448"/>
      <c r="L817" s="448"/>
      <c r="M817" s="448"/>
      <c r="N817" s="448"/>
      <c r="O817" s="448"/>
      <c r="P817" s="448"/>
      <c r="Q817" s="448"/>
      <c r="R817" s="448"/>
      <c r="S817" s="448"/>
      <c r="T817" s="448"/>
      <c r="U817" s="448"/>
      <c r="V817" s="448"/>
      <c r="W817" s="448"/>
      <c r="X817" s="448"/>
      <c r="Y817" s="448"/>
      <c r="Z817" s="448"/>
      <c r="AA817" s="448"/>
      <c r="AB817" s="448"/>
      <c r="AC817" s="448"/>
      <c r="AD817" s="448"/>
      <c r="AE817" s="448"/>
      <c r="AF817" s="448"/>
      <c r="AG817" s="448"/>
      <c r="AH817" s="448"/>
      <c r="AI817" s="448"/>
      <c r="AJ817" s="448"/>
      <c r="AK817" s="508"/>
    </row>
    <row r="818" spans="1:37" s="90" customFormat="1" ht="45.75" customHeight="1" x14ac:dyDescent="0.25">
      <c r="A818" s="448">
        <v>701</v>
      </c>
      <c r="B818" s="446" t="s">
        <v>4481</v>
      </c>
      <c r="C818" s="458" t="s">
        <v>4592</v>
      </c>
      <c r="D818" s="448"/>
      <c r="E818" s="448">
        <v>10</v>
      </c>
      <c r="F818" s="448">
        <v>1</v>
      </c>
      <c r="G818" s="448">
        <v>1</v>
      </c>
      <c r="H818" s="448"/>
      <c r="I818" s="448">
        <v>1</v>
      </c>
      <c r="J818" s="448">
        <v>1</v>
      </c>
      <c r="K818" s="448"/>
      <c r="L818" s="448">
        <v>1</v>
      </c>
      <c r="M818" s="448">
        <v>2</v>
      </c>
      <c r="N818" s="448">
        <v>1</v>
      </c>
      <c r="O818" s="448"/>
      <c r="P818" s="448">
        <v>5</v>
      </c>
      <c r="Q818" s="448"/>
      <c r="R818" s="448"/>
      <c r="S818" s="448">
        <v>1</v>
      </c>
      <c r="T818" s="448">
        <v>1</v>
      </c>
      <c r="U818" s="448">
        <v>1</v>
      </c>
      <c r="V818" s="448"/>
      <c r="W818" s="448"/>
      <c r="X818" s="448"/>
      <c r="Y818" s="448"/>
      <c r="Z818" s="448">
        <v>1</v>
      </c>
      <c r="AA818" s="448"/>
      <c r="AB818" s="448">
        <v>1</v>
      </c>
      <c r="AC818" s="448">
        <v>10</v>
      </c>
      <c r="AD818" s="448">
        <v>30</v>
      </c>
      <c r="AE818" s="448">
        <v>20</v>
      </c>
      <c r="AF818" s="448">
        <v>2</v>
      </c>
      <c r="AG818" s="448"/>
      <c r="AH818" s="448"/>
      <c r="AI818" s="448"/>
      <c r="AJ818" s="448"/>
      <c r="AK818" s="508"/>
    </row>
    <row r="819" spans="1:37" s="90" customFormat="1" ht="69.75" x14ac:dyDescent="0.25">
      <c r="A819" s="448">
        <v>702</v>
      </c>
      <c r="B819" s="446" t="s">
        <v>4482</v>
      </c>
      <c r="C819" s="458" t="s">
        <v>4593</v>
      </c>
      <c r="D819" s="448"/>
      <c r="E819" s="448">
        <v>10</v>
      </c>
      <c r="F819" s="448">
        <v>1</v>
      </c>
      <c r="G819" s="448"/>
      <c r="H819" s="448"/>
      <c r="I819" s="448"/>
      <c r="J819" s="448">
        <v>1</v>
      </c>
      <c r="K819" s="448"/>
      <c r="L819" s="448">
        <v>1</v>
      </c>
      <c r="M819" s="448">
        <v>2</v>
      </c>
      <c r="N819" s="448"/>
      <c r="O819" s="448"/>
      <c r="P819" s="448">
        <v>1</v>
      </c>
      <c r="Q819" s="448"/>
      <c r="R819" s="448"/>
      <c r="S819" s="448"/>
      <c r="T819" s="448">
        <v>1</v>
      </c>
      <c r="U819" s="448"/>
      <c r="V819" s="448"/>
      <c r="W819" s="448">
        <v>1</v>
      </c>
      <c r="X819" s="448"/>
      <c r="Y819" s="448"/>
      <c r="Z819" s="448">
        <v>1</v>
      </c>
      <c r="AA819" s="448"/>
      <c r="AB819" s="448">
        <v>1</v>
      </c>
      <c r="AC819" s="448">
        <v>5</v>
      </c>
      <c r="AD819" s="448">
        <v>5</v>
      </c>
      <c r="AE819" s="448">
        <v>1</v>
      </c>
      <c r="AF819" s="448"/>
      <c r="AG819" s="448"/>
      <c r="AH819" s="448"/>
      <c r="AI819" s="448"/>
      <c r="AJ819" s="448"/>
      <c r="AK819" s="508"/>
    </row>
    <row r="820" spans="1:37" s="90" customFormat="1" ht="69.75" x14ac:dyDescent="0.25">
      <c r="A820" s="448">
        <v>703</v>
      </c>
      <c r="B820" s="446" t="s">
        <v>3394</v>
      </c>
      <c r="C820" s="458" t="s">
        <v>4594</v>
      </c>
      <c r="D820" s="448"/>
      <c r="E820" s="448">
        <v>5</v>
      </c>
      <c r="F820" s="448"/>
      <c r="G820" s="448"/>
      <c r="H820" s="448"/>
      <c r="I820" s="448">
        <v>1</v>
      </c>
      <c r="J820" s="448">
        <v>1</v>
      </c>
      <c r="K820" s="448"/>
      <c r="L820" s="448"/>
      <c r="M820" s="448">
        <v>2</v>
      </c>
      <c r="N820" s="448">
        <v>1</v>
      </c>
      <c r="O820" s="448"/>
      <c r="P820" s="448"/>
      <c r="Q820" s="448"/>
      <c r="R820" s="448"/>
      <c r="S820" s="448">
        <v>2</v>
      </c>
      <c r="T820" s="448"/>
      <c r="U820" s="448">
        <v>1</v>
      </c>
      <c r="V820" s="448"/>
      <c r="W820" s="448">
        <v>1</v>
      </c>
      <c r="X820" s="448"/>
      <c r="Y820" s="448"/>
      <c r="Z820" s="448">
        <v>1</v>
      </c>
      <c r="AA820" s="448"/>
      <c r="AB820" s="448">
        <v>10</v>
      </c>
      <c r="AC820" s="448">
        <v>10</v>
      </c>
      <c r="AD820" s="448">
        <v>10</v>
      </c>
      <c r="AE820" s="448">
        <v>10</v>
      </c>
      <c r="AF820" s="448"/>
      <c r="AG820" s="448"/>
      <c r="AH820" s="448"/>
      <c r="AI820" s="448"/>
      <c r="AJ820" s="448"/>
      <c r="AK820" s="508"/>
    </row>
    <row r="821" spans="1:37" s="90" customFormat="1" ht="51.75" customHeight="1" x14ac:dyDescent="0.25">
      <c r="A821" s="448">
        <v>704</v>
      </c>
      <c r="B821" s="446" t="s">
        <v>3699</v>
      </c>
      <c r="C821" s="458" t="s">
        <v>4595</v>
      </c>
      <c r="D821" s="448"/>
      <c r="E821" s="448">
        <v>10</v>
      </c>
      <c r="F821" s="448">
        <v>1</v>
      </c>
      <c r="G821" s="448"/>
      <c r="H821" s="448"/>
      <c r="I821" s="448">
        <v>1</v>
      </c>
      <c r="J821" s="448">
        <v>1</v>
      </c>
      <c r="K821" s="448"/>
      <c r="L821" s="448">
        <v>1</v>
      </c>
      <c r="M821" s="448">
        <v>2</v>
      </c>
      <c r="N821" s="448">
        <v>1</v>
      </c>
      <c r="O821" s="448"/>
      <c r="P821" s="448">
        <v>1</v>
      </c>
      <c r="Q821" s="448"/>
      <c r="R821" s="448"/>
      <c r="S821" s="448">
        <v>1</v>
      </c>
      <c r="T821" s="448">
        <v>1</v>
      </c>
      <c r="U821" s="448"/>
      <c r="V821" s="448"/>
      <c r="W821" s="448"/>
      <c r="X821" s="448"/>
      <c r="Y821" s="448"/>
      <c r="Z821" s="448"/>
      <c r="AA821" s="448"/>
      <c r="AB821" s="448">
        <v>1</v>
      </c>
      <c r="AC821" s="448">
        <v>5</v>
      </c>
      <c r="AD821" s="448">
        <v>5</v>
      </c>
      <c r="AE821" s="448">
        <v>1</v>
      </c>
      <c r="AF821" s="448"/>
      <c r="AG821" s="448"/>
      <c r="AH821" s="448"/>
      <c r="AI821" s="448"/>
      <c r="AJ821" s="448"/>
      <c r="AK821" s="508"/>
    </row>
    <row r="822" spans="1:37" s="112" customFormat="1" ht="69.75" x14ac:dyDescent="0.25">
      <c r="A822" s="448">
        <v>705</v>
      </c>
      <c r="B822" s="446" t="s">
        <v>2749</v>
      </c>
      <c r="C822" s="458" t="s">
        <v>4596</v>
      </c>
      <c r="D822" s="448"/>
      <c r="E822" s="445">
        <v>10</v>
      </c>
      <c r="F822" s="445">
        <v>1</v>
      </c>
      <c r="G822" s="445"/>
      <c r="H822" s="445"/>
      <c r="I822" s="445"/>
      <c r="J822" s="445">
        <v>1</v>
      </c>
      <c r="K822" s="445"/>
      <c r="L822" s="445">
        <v>1</v>
      </c>
      <c r="M822" s="445">
        <v>2</v>
      </c>
      <c r="N822" s="445">
        <v>1</v>
      </c>
      <c r="O822" s="445"/>
      <c r="P822" s="445">
        <v>1</v>
      </c>
      <c r="Q822" s="445"/>
      <c r="R822" s="445"/>
      <c r="S822" s="445">
        <v>1</v>
      </c>
      <c r="T822" s="445"/>
      <c r="U822" s="445"/>
      <c r="V822" s="445"/>
      <c r="W822" s="445"/>
      <c r="X822" s="445"/>
      <c r="Y822" s="445"/>
      <c r="Z822" s="445">
        <v>1</v>
      </c>
      <c r="AA822" s="445"/>
      <c r="AB822" s="445">
        <v>1</v>
      </c>
      <c r="AC822" s="445">
        <v>5</v>
      </c>
      <c r="AD822" s="445">
        <v>5</v>
      </c>
      <c r="AE822" s="445">
        <v>1</v>
      </c>
      <c r="AF822" s="445">
        <v>2</v>
      </c>
      <c r="AG822" s="445"/>
      <c r="AH822" s="445"/>
      <c r="AI822" s="445"/>
      <c r="AJ822" s="445"/>
      <c r="AK822" s="514"/>
    </row>
    <row r="823" spans="1:37" s="112" customFormat="1" ht="116.25" x14ac:dyDescent="0.25">
      <c r="A823" s="448">
        <v>706</v>
      </c>
      <c r="B823" s="446" t="s">
        <v>2749</v>
      </c>
      <c r="C823" s="458" t="s">
        <v>4597</v>
      </c>
      <c r="D823" s="448"/>
      <c r="E823" s="445">
        <v>5</v>
      </c>
      <c r="F823" s="445">
        <v>1</v>
      </c>
      <c r="G823" s="445"/>
      <c r="H823" s="445"/>
      <c r="I823" s="445"/>
      <c r="J823" s="445">
        <v>1</v>
      </c>
      <c r="K823" s="445"/>
      <c r="L823" s="445">
        <v>1</v>
      </c>
      <c r="M823" s="445">
        <v>2</v>
      </c>
      <c r="N823" s="445">
        <v>1</v>
      </c>
      <c r="O823" s="445"/>
      <c r="P823" s="445">
        <v>1</v>
      </c>
      <c r="Q823" s="445"/>
      <c r="R823" s="445"/>
      <c r="S823" s="445">
        <v>1</v>
      </c>
      <c r="T823" s="445"/>
      <c r="U823" s="445"/>
      <c r="V823" s="445"/>
      <c r="W823" s="445"/>
      <c r="X823" s="445"/>
      <c r="Y823" s="445"/>
      <c r="Z823" s="445">
        <v>1</v>
      </c>
      <c r="AA823" s="445"/>
      <c r="AB823" s="445">
        <v>1</v>
      </c>
      <c r="AC823" s="445">
        <v>5</v>
      </c>
      <c r="AD823" s="445">
        <v>5</v>
      </c>
      <c r="AE823" s="445">
        <v>1</v>
      </c>
      <c r="AF823" s="445">
        <v>2</v>
      </c>
      <c r="AG823" s="445"/>
      <c r="AH823" s="445"/>
      <c r="AI823" s="445"/>
      <c r="AJ823" s="445"/>
      <c r="AK823" s="514"/>
    </row>
    <row r="824" spans="1:37" s="90" customFormat="1" ht="46.5" x14ac:dyDescent="0.25">
      <c r="A824" s="448">
        <v>707</v>
      </c>
      <c r="B824" s="446" t="s">
        <v>3394</v>
      </c>
      <c r="C824" s="458" t="s">
        <v>4598</v>
      </c>
      <c r="D824" s="448"/>
      <c r="E824" s="448">
        <v>10</v>
      </c>
      <c r="F824" s="448">
        <v>1</v>
      </c>
      <c r="G824" s="448">
        <v>1</v>
      </c>
      <c r="H824" s="448"/>
      <c r="I824" s="448">
        <v>1</v>
      </c>
      <c r="J824" s="448"/>
      <c r="K824" s="448"/>
      <c r="L824" s="448"/>
      <c r="M824" s="448">
        <v>2</v>
      </c>
      <c r="N824" s="448">
        <v>1</v>
      </c>
      <c r="O824" s="448"/>
      <c r="P824" s="448">
        <v>5</v>
      </c>
      <c r="Q824" s="448"/>
      <c r="R824" s="448"/>
      <c r="S824" s="448">
        <v>1</v>
      </c>
      <c r="T824" s="448">
        <v>1</v>
      </c>
      <c r="U824" s="448"/>
      <c r="V824" s="448"/>
      <c r="W824" s="448"/>
      <c r="X824" s="448"/>
      <c r="Y824" s="448"/>
      <c r="Z824" s="448">
        <v>1</v>
      </c>
      <c r="AA824" s="448"/>
      <c r="AB824" s="448">
        <v>1</v>
      </c>
      <c r="AC824" s="448"/>
      <c r="AD824" s="448">
        <v>30</v>
      </c>
      <c r="AE824" s="448">
        <v>20</v>
      </c>
      <c r="AF824" s="448"/>
      <c r="AG824" s="448"/>
      <c r="AH824" s="448"/>
      <c r="AI824" s="448"/>
      <c r="AJ824" s="448"/>
      <c r="AK824" s="508"/>
    </row>
    <row r="825" spans="1:37" s="92" customFormat="1" ht="22.5" x14ac:dyDescent="0.25">
      <c r="A825" s="918"/>
      <c r="B825" s="918"/>
      <c r="C825" s="457" t="s">
        <v>97</v>
      </c>
      <c r="D825" s="456"/>
      <c r="E825" s="456">
        <f>SUM(E802:E824)</f>
        <v>190</v>
      </c>
      <c r="F825" s="456">
        <f t="shared" ref="F825:AK825" si="74">SUM(F802:F824)</f>
        <v>19</v>
      </c>
      <c r="G825" s="456">
        <f t="shared" si="74"/>
        <v>10</v>
      </c>
      <c r="H825" s="456">
        <f t="shared" si="74"/>
        <v>2</v>
      </c>
      <c r="I825" s="456">
        <f t="shared" si="74"/>
        <v>18</v>
      </c>
      <c r="J825" s="456">
        <f t="shared" si="74"/>
        <v>17</v>
      </c>
      <c r="K825" s="456">
        <f t="shared" si="74"/>
        <v>0</v>
      </c>
      <c r="L825" s="456">
        <f t="shared" si="74"/>
        <v>24</v>
      </c>
      <c r="M825" s="456">
        <f t="shared" si="74"/>
        <v>48</v>
      </c>
      <c r="N825" s="456">
        <f t="shared" si="74"/>
        <v>25</v>
      </c>
      <c r="O825" s="456">
        <f t="shared" si="74"/>
        <v>0</v>
      </c>
      <c r="P825" s="456">
        <f t="shared" si="74"/>
        <v>56</v>
      </c>
      <c r="Q825" s="456">
        <f t="shared" si="74"/>
        <v>0</v>
      </c>
      <c r="R825" s="456">
        <f t="shared" si="74"/>
        <v>0</v>
      </c>
      <c r="S825" s="456">
        <f t="shared" si="74"/>
        <v>20</v>
      </c>
      <c r="T825" s="456">
        <f t="shared" si="74"/>
        <v>11</v>
      </c>
      <c r="U825" s="456">
        <f t="shared" si="74"/>
        <v>8</v>
      </c>
      <c r="V825" s="456">
        <f t="shared" si="74"/>
        <v>2</v>
      </c>
      <c r="W825" s="456">
        <f t="shared" si="74"/>
        <v>9</v>
      </c>
      <c r="X825" s="456">
        <f t="shared" si="74"/>
        <v>5</v>
      </c>
      <c r="Y825" s="456">
        <f t="shared" si="74"/>
        <v>1</v>
      </c>
      <c r="Z825" s="456">
        <f t="shared" si="74"/>
        <v>21</v>
      </c>
      <c r="AA825" s="456">
        <f t="shared" si="74"/>
        <v>2</v>
      </c>
      <c r="AB825" s="456">
        <f t="shared" si="74"/>
        <v>31</v>
      </c>
      <c r="AC825" s="456">
        <f t="shared" si="74"/>
        <v>148</v>
      </c>
      <c r="AD825" s="456">
        <f t="shared" si="74"/>
        <v>300</v>
      </c>
      <c r="AE825" s="456">
        <f t="shared" si="74"/>
        <v>146</v>
      </c>
      <c r="AF825" s="456">
        <f t="shared" si="74"/>
        <v>20</v>
      </c>
      <c r="AG825" s="456">
        <f t="shared" si="74"/>
        <v>0</v>
      </c>
      <c r="AH825" s="456">
        <f t="shared" si="74"/>
        <v>0</v>
      </c>
      <c r="AI825" s="456">
        <f t="shared" si="74"/>
        <v>0</v>
      </c>
      <c r="AJ825" s="456">
        <f t="shared" si="74"/>
        <v>2</v>
      </c>
      <c r="AK825" s="507">
        <f t="shared" si="74"/>
        <v>0</v>
      </c>
    </row>
    <row r="826" spans="1:37" s="90" customFormat="1" ht="23.25" x14ac:dyDescent="0.25">
      <c r="A826" s="919"/>
      <c r="B826" s="919"/>
      <c r="C826" s="458" t="s">
        <v>3978</v>
      </c>
      <c r="D826" s="448">
        <v>0</v>
      </c>
      <c r="E826" s="448">
        <v>0</v>
      </c>
      <c r="F826" s="448">
        <v>0</v>
      </c>
      <c r="G826" s="448">
        <v>0</v>
      </c>
      <c r="H826" s="448">
        <v>0</v>
      </c>
      <c r="I826" s="448">
        <v>0</v>
      </c>
      <c r="J826" s="448">
        <v>0</v>
      </c>
      <c r="K826" s="448">
        <v>0</v>
      </c>
      <c r="L826" s="448">
        <v>0</v>
      </c>
      <c r="M826" s="448">
        <v>0</v>
      </c>
      <c r="N826" s="448">
        <v>0</v>
      </c>
      <c r="O826" s="448">
        <v>0</v>
      </c>
      <c r="P826" s="448">
        <v>0</v>
      </c>
      <c r="Q826" s="448">
        <v>0</v>
      </c>
      <c r="R826" s="448">
        <v>0</v>
      </c>
      <c r="S826" s="448">
        <v>0</v>
      </c>
      <c r="T826" s="448">
        <v>0</v>
      </c>
      <c r="U826" s="448">
        <v>0</v>
      </c>
      <c r="V826" s="448">
        <v>0</v>
      </c>
      <c r="W826" s="448">
        <v>0</v>
      </c>
      <c r="X826" s="448">
        <v>0</v>
      </c>
      <c r="Y826" s="448">
        <v>0</v>
      </c>
      <c r="Z826" s="448">
        <v>0</v>
      </c>
      <c r="AA826" s="448">
        <v>0</v>
      </c>
      <c r="AB826" s="448">
        <v>0</v>
      </c>
      <c r="AC826" s="448">
        <v>0</v>
      </c>
      <c r="AD826" s="448">
        <v>0</v>
      </c>
      <c r="AE826" s="448">
        <v>0</v>
      </c>
      <c r="AF826" s="448">
        <v>0</v>
      </c>
      <c r="AG826" s="448">
        <v>0</v>
      </c>
      <c r="AH826" s="448">
        <v>0</v>
      </c>
      <c r="AI826" s="448">
        <v>0</v>
      </c>
      <c r="AJ826" s="448">
        <v>0</v>
      </c>
      <c r="AK826" s="508">
        <v>0</v>
      </c>
    </row>
    <row r="827" spans="1:37" s="92" customFormat="1" ht="22.5" x14ac:dyDescent="0.25">
      <c r="A827" s="920"/>
      <c r="B827" s="920"/>
      <c r="C827" s="457" t="s">
        <v>542</v>
      </c>
      <c r="D827" s="456">
        <f>D826+D825</f>
        <v>0</v>
      </c>
      <c r="E827" s="456">
        <f t="shared" ref="E827:AK827" si="75">E826+E825</f>
        <v>190</v>
      </c>
      <c r="F827" s="456">
        <f t="shared" si="75"/>
        <v>19</v>
      </c>
      <c r="G827" s="456">
        <f t="shared" si="75"/>
        <v>10</v>
      </c>
      <c r="H827" s="456">
        <f t="shared" si="75"/>
        <v>2</v>
      </c>
      <c r="I827" s="456">
        <f t="shared" si="75"/>
        <v>18</v>
      </c>
      <c r="J827" s="456">
        <f t="shared" si="75"/>
        <v>17</v>
      </c>
      <c r="K827" s="456">
        <f t="shared" si="75"/>
        <v>0</v>
      </c>
      <c r="L827" s="456">
        <f t="shared" si="75"/>
        <v>24</v>
      </c>
      <c r="M827" s="456">
        <f t="shared" si="75"/>
        <v>48</v>
      </c>
      <c r="N827" s="456">
        <f t="shared" si="75"/>
        <v>25</v>
      </c>
      <c r="O827" s="456">
        <f t="shared" si="75"/>
        <v>0</v>
      </c>
      <c r="P827" s="456">
        <f t="shared" si="75"/>
        <v>56</v>
      </c>
      <c r="Q827" s="456">
        <f t="shared" si="75"/>
        <v>0</v>
      </c>
      <c r="R827" s="456">
        <f t="shared" si="75"/>
        <v>0</v>
      </c>
      <c r="S827" s="456">
        <f t="shared" si="75"/>
        <v>20</v>
      </c>
      <c r="T827" s="456">
        <f t="shared" si="75"/>
        <v>11</v>
      </c>
      <c r="U827" s="456">
        <f t="shared" si="75"/>
        <v>8</v>
      </c>
      <c r="V827" s="456">
        <f t="shared" si="75"/>
        <v>2</v>
      </c>
      <c r="W827" s="456">
        <f t="shared" si="75"/>
        <v>9</v>
      </c>
      <c r="X827" s="456">
        <f t="shared" si="75"/>
        <v>5</v>
      </c>
      <c r="Y827" s="456">
        <f t="shared" si="75"/>
        <v>1</v>
      </c>
      <c r="Z827" s="456">
        <f t="shared" si="75"/>
        <v>21</v>
      </c>
      <c r="AA827" s="456">
        <f t="shared" si="75"/>
        <v>2</v>
      </c>
      <c r="AB827" s="456">
        <f t="shared" si="75"/>
        <v>31</v>
      </c>
      <c r="AC827" s="456">
        <f t="shared" si="75"/>
        <v>148</v>
      </c>
      <c r="AD827" s="456">
        <f t="shared" si="75"/>
        <v>300</v>
      </c>
      <c r="AE827" s="456">
        <f t="shared" si="75"/>
        <v>146</v>
      </c>
      <c r="AF827" s="456">
        <f t="shared" si="75"/>
        <v>20</v>
      </c>
      <c r="AG827" s="456">
        <f t="shared" si="75"/>
        <v>0</v>
      </c>
      <c r="AH827" s="456">
        <f t="shared" si="75"/>
        <v>0</v>
      </c>
      <c r="AI827" s="456">
        <f t="shared" si="75"/>
        <v>0</v>
      </c>
      <c r="AJ827" s="456">
        <f t="shared" si="75"/>
        <v>2</v>
      </c>
      <c r="AK827" s="507">
        <f t="shared" si="75"/>
        <v>0</v>
      </c>
    </row>
    <row r="828" spans="1:37" s="90" customFormat="1" ht="262.5" customHeight="1" x14ac:dyDescent="0.25">
      <c r="A828" s="448">
        <v>708</v>
      </c>
      <c r="B828" s="446"/>
      <c r="C828" s="458"/>
      <c r="D828" s="448"/>
      <c r="E828" s="448"/>
      <c r="F828" s="448"/>
      <c r="G828" s="448"/>
      <c r="H828" s="448"/>
      <c r="I828" s="448"/>
      <c r="J828" s="448"/>
      <c r="K828" s="448"/>
      <c r="L828" s="448"/>
      <c r="M828" s="448"/>
      <c r="N828" s="448"/>
      <c r="O828" s="448"/>
      <c r="P828" s="448"/>
      <c r="Q828" s="448"/>
      <c r="R828" s="448"/>
      <c r="S828" s="448"/>
      <c r="T828" s="448"/>
      <c r="U828" s="448"/>
      <c r="V828" s="448"/>
      <c r="W828" s="448"/>
      <c r="X828" s="448"/>
      <c r="Y828" s="448"/>
      <c r="Z828" s="448"/>
      <c r="AA828" s="448"/>
      <c r="AB828" s="448"/>
      <c r="AC828" s="448"/>
      <c r="AD828" s="448"/>
      <c r="AE828" s="448"/>
      <c r="AF828" s="448"/>
      <c r="AG828" s="448"/>
      <c r="AH828" s="448"/>
      <c r="AI828" s="448"/>
      <c r="AJ828" s="448"/>
      <c r="AK828" s="508"/>
    </row>
    <row r="829" spans="1:37" s="90" customFormat="1" ht="69.75" x14ac:dyDescent="0.25">
      <c r="A829" s="448">
        <v>709</v>
      </c>
      <c r="B829" s="446" t="s">
        <v>3700</v>
      </c>
      <c r="C829" s="458" t="s">
        <v>4492</v>
      </c>
      <c r="D829" s="448"/>
      <c r="E829" s="448">
        <v>5</v>
      </c>
      <c r="F829" s="448">
        <v>1</v>
      </c>
      <c r="G829" s="448"/>
      <c r="H829" s="448"/>
      <c r="I829" s="448"/>
      <c r="J829" s="448">
        <v>1</v>
      </c>
      <c r="K829" s="448"/>
      <c r="L829" s="448">
        <v>1</v>
      </c>
      <c r="M829" s="448">
        <v>2</v>
      </c>
      <c r="N829" s="448"/>
      <c r="O829" s="448"/>
      <c r="P829" s="448"/>
      <c r="Q829" s="448"/>
      <c r="R829" s="448"/>
      <c r="S829" s="448">
        <v>1</v>
      </c>
      <c r="T829" s="448">
        <v>1</v>
      </c>
      <c r="U829" s="448"/>
      <c r="V829" s="448"/>
      <c r="W829" s="448"/>
      <c r="X829" s="448"/>
      <c r="Y829" s="448"/>
      <c r="Z829" s="448">
        <v>1</v>
      </c>
      <c r="AA829" s="448"/>
      <c r="AB829" s="448">
        <v>1</v>
      </c>
      <c r="AC829" s="448">
        <v>5</v>
      </c>
      <c r="AD829" s="448">
        <v>10</v>
      </c>
      <c r="AE829" s="448">
        <v>5</v>
      </c>
      <c r="AF829" s="448"/>
      <c r="AG829" s="448"/>
      <c r="AH829" s="448"/>
      <c r="AI829" s="448"/>
      <c r="AJ829" s="448"/>
      <c r="AK829" s="508"/>
    </row>
    <row r="830" spans="1:37" s="90" customFormat="1" ht="69.75" x14ac:dyDescent="0.25">
      <c r="A830" s="448">
        <v>710</v>
      </c>
      <c r="B830" s="446" t="s">
        <v>3701</v>
      </c>
      <c r="C830" s="458" t="s">
        <v>4493</v>
      </c>
      <c r="D830" s="448"/>
      <c r="E830" s="448">
        <v>5</v>
      </c>
      <c r="F830" s="448">
        <v>1</v>
      </c>
      <c r="G830" s="448"/>
      <c r="H830" s="448"/>
      <c r="I830" s="448"/>
      <c r="J830" s="448">
        <v>1</v>
      </c>
      <c r="K830" s="448"/>
      <c r="L830" s="448">
        <v>1</v>
      </c>
      <c r="M830" s="448">
        <v>2</v>
      </c>
      <c r="N830" s="448">
        <v>1</v>
      </c>
      <c r="O830" s="448"/>
      <c r="P830" s="448">
        <v>1</v>
      </c>
      <c r="Q830" s="448"/>
      <c r="R830" s="448"/>
      <c r="S830" s="448"/>
      <c r="T830" s="448">
        <v>1</v>
      </c>
      <c r="U830" s="448"/>
      <c r="V830" s="448"/>
      <c r="W830" s="448">
        <v>1</v>
      </c>
      <c r="X830" s="448"/>
      <c r="Y830" s="448"/>
      <c r="Z830" s="448"/>
      <c r="AA830" s="448"/>
      <c r="AB830" s="448"/>
      <c r="AC830" s="448">
        <v>5</v>
      </c>
      <c r="AD830" s="448">
        <v>5</v>
      </c>
      <c r="AE830" s="448">
        <v>1</v>
      </c>
      <c r="AF830" s="448"/>
      <c r="AG830" s="448"/>
      <c r="AH830" s="448"/>
      <c r="AI830" s="448"/>
      <c r="AJ830" s="448"/>
      <c r="AK830" s="508"/>
    </row>
    <row r="831" spans="1:37" s="90" customFormat="1" ht="46.5" x14ac:dyDescent="0.25">
      <c r="A831" s="448">
        <v>711</v>
      </c>
      <c r="B831" s="446" t="s">
        <v>3702</v>
      </c>
      <c r="C831" s="458" t="s">
        <v>4494</v>
      </c>
      <c r="D831" s="448"/>
      <c r="E831" s="448">
        <v>5</v>
      </c>
      <c r="F831" s="448">
        <v>1</v>
      </c>
      <c r="G831" s="448"/>
      <c r="H831" s="448"/>
      <c r="I831" s="448">
        <v>1</v>
      </c>
      <c r="J831" s="448">
        <v>1</v>
      </c>
      <c r="K831" s="448"/>
      <c r="L831" s="448">
        <v>1</v>
      </c>
      <c r="M831" s="448">
        <v>2</v>
      </c>
      <c r="N831" s="448">
        <v>1</v>
      </c>
      <c r="O831" s="448"/>
      <c r="P831" s="448"/>
      <c r="Q831" s="448"/>
      <c r="R831" s="448"/>
      <c r="S831" s="448">
        <v>1</v>
      </c>
      <c r="T831" s="448">
        <v>1</v>
      </c>
      <c r="U831" s="448"/>
      <c r="V831" s="448"/>
      <c r="W831" s="448"/>
      <c r="X831" s="448"/>
      <c r="Y831" s="448">
        <v>1</v>
      </c>
      <c r="Z831" s="448"/>
      <c r="AA831" s="448"/>
      <c r="AB831" s="448">
        <v>1</v>
      </c>
      <c r="AC831" s="448">
        <v>5</v>
      </c>
      <c r="AD831" s="448">
        <v>10</v>
      </c>
      <c r="AE831" s="448">
        <v>5</v>
      </c>
      <c r="AF831" s="448"/>
      <c r="AG831" s="448"/>
      <c r="AH831" s="448"/>
      <c r="AI831" s="448"/>
      <c r="AJ831" s="448"/>
      <c r="AK831" s="508"/>
    </row>
    <row r="832" spans="1:37" s="90" customFormat="1" ht="69.75" x14ac:dyDescent="0.25">
      <c r="A832" s="448">
        <v>712</v>
      </c>
      <c r="B832" s="446" t="s">
        <v>4483</v>
      </c>
      <c r="C832" s="458" t="s">
        <v>4495</v>
      </c>
      <c r="D832" s="448"/>
      <c r="E832" s="448">
        <v>5</v>
      </c>
      <c r="F832" s="448">
        <v>1</v>
      </c>
      <c r="G832" s="448"/>
      <c r="H832" s="448"/>
      <c r="I832" s="448">
        <v>1</v>
      </c>
      <c r="J832" s="448">
        <v>1</v>
      </c>
      <c r="K832" s="448"/>
      <c r="L832" s="448">
        <v>1</v>
      </c>
      <c r="M832" s="448">
        <v>2</v>
      </c>
      <c r="N832" s="448"/>
      <c r="O832" s="448"/>
      <c r="P832" s="448" t="s">
        <v>4724</v>
      </c>
      <c r="Q832" s="448"/>
      <c r="R832" s="448"/>
      <c r="S832" s="448"/>
      <c r="T832" s="448"/>
      <c r="U832" s="448"/>
      <c r="V832" s="448"/>
      <c r="W832" s="448">
        <v>1</v>
      </c>
      <c r="X832" s="448"/>
      <c r="Y832" s="448"/>
      <c r="Z832" s="448"/>
      <c r="AA832" s="448"/>
      <c r="AB832" s="448"/>
      <c r="AC832" s="448">
        <v>5</v>
      </c>
      <c r="AD832" s="448">
        <v>5</v>
      </c>
      <c r="AE832" s="448">
        <v>1</v>
      </c>
      <c r="AF832" s="448">
        <v>2</v>
      </c>
      <c r="AG832" s="448"/>
      <c r="AH832" s="448"/>
      <c r="AI832" s="448"/>
      <c r="AJ832" s="448"/>
      <c r="AK832" s="508"/>
    </row>
    <row r="833" spans="1:37" s="90" customFormat="1" ht="69.75" x14ac:dyDescent="0.25">
      <c r="A833" s="448">
        <v>713</v>
      </c>
      <c r="B833" s="446" t="s">
        <v>4599</v>
      </c>
      <c r="C833" s="458" t="s">
        <v>4496</v>
      </c>
      <c r="D833" s="448"/>
      <c r="E833" s="448">
        <v>5</v>
      </c>
      <c r="F833" s="448">
        <v>1</v>
      </c>
      <c r="G833" s="448"/>
      <c r="H833" s="448"/>
      <c r="I833" s="448"/>
      <c r="J833" s="448"/>
      <c r="K833" s="448"/>
      <c r="L833" s="448">
        <v>1</v>
      </c>
      <c r="M833" s="448">
        <v>2</v>
      </c>
      <c r="N833" s="448"/>
      <c r="O833" s="448"/>
      <c r="P833" s="448"/>
      <c r="Q833" s="448"/>
      <c r="R833" s="448"/>
      <c r="S833" s="448"/>
      <c r="T833" s="448">
        <v>2</v>
      </c>
      <c r="U833" s="448"/>
      <c r="V833" s="448"/>
      <c r="W833" s="448"/>
      <c r="X833" s="448">
        <v>1</v>
      </c>
      <c r="Y833" s="448"/>
      <c r="Z833" s="448">
        <v>1</v>
      </c>
      <c r="AA833" s="448"/>
      <c r="AB833" s="448"/>
      <c r="AC833" s="448">
        <v>5</v>
      </c>
      <c r="AD833" s="448">
        <v>5</v>
      </c>
      <c r="AE833" s="448">
        <v>1</v>
      </c>
      <c r="AF833" s="448"/>
      <c r="AG833" s="448"/>
      <c r="AH833" s="448"/>
      <c r="AI833" s="448"/>
      <c r="AJ833" s="448"/>
      <c r="AK833" s="508"/>
    </row>
    <row r="834" spans="1:37" s="90" customFormat="1" ht="46.5" x14ac:dyDescent="0.25">
      <c r="A834" s="448">
        <v>714</v>
      </c>
      <c r="B834" s="446" t="s">
        <v>4600</v>
      </c>
      <c r="C834" s="458" t="s">
        <v>4497</v>
      </c>
      <c r="D834" s="448"/>
      <c r="E834" s="448">
        <v>5</v>
      </c>
      <c r="F834" s="448">
        <v>1</v>
      </c>
      <c r="G834" s="448"/>
      <c r="H834" s="448"/>
      <c r="I834" s="448"/>
      <c r="J834" s="448"/>
      <c r="K834" s="448"/>
      <c r="L834" s="448">
        <v>1</v>
      </c>
      <c r="M834" s="448">
        <v>2</v>
      </c>
      <c r="N834" s="448">
        <v>1</v>
      </c>
      <c r="O834" s="448"/>
      <c r="P834" s="448"/>
      <c r="Q834" s="448"/>
      <c r="R834" s="448"/>
      <c r="S834" s="448"/>
      <c r="T834" s="448">
        <v>2</v>
      </c>
      <c r="U834" s="448"/>
      <c r="V834" s="448"/>
      <c r="W834" s="448"/>
      <c r="X834" s="448">
        <v>1</v>
      </c>
      <c r="Y834" s="448"/>
      <c r="Z834" s="448">
        <v>1</v>
      </c>
      <c r="AA834" s="448"/>
      <c r="AB834" s="448">
        <v>1</v>
      </c>
      <c r="AC834" s="448">
        <v>5</v>
      </c>
      <c r="AD834" s="448">
        <v>5</v>
      </c>
      <c r="AE834" s="448">
        <v>5</v>
      </c>
      <c r="AF834" s="448"/>
      <c r="AG834" s="448"/>
      <c r="AH834" s="448"/>
      <c r="AI834" s="448"/>
      <c r="AJ834" s="448"/>
      <c r="AK834" s="508"/>
    </row>
    <row r="835" spans="1:37" s="90" customFormat="1" ht="46.5" x14ac:dyDescent="0.25">
      <c r="A835" s="448">
        <v>715</v>
      </c>
      <c r="B835" s="446" t="s">
        <v>3475</v>
      </c>
      <c r="C835" s="458" t="s">
        <v>4498</v>
      </c>
      <c r="D835" s="448"/>
      <c r="E835" s="448">
        <v>5</v>
      </c>
      <c r="F835" s="448">
        <v>1</v>
      </c>
      <c r="G835" s="448"/>
      <c r="H835" s="448"/>
      <c r="I835" s="448"/>
      <c r="J835" s="448">
        <v>1</v>
      </c>
      <c r="K835" s="448"/>
      <c r="L835" s="448">
        <v>1</v>
      </c>
      <c r="M835" s="448">
        <v>2</v>
      </c>
      <c r="N835" s="448">
        <v>1</v>
      </c>
      <c r="O835" s="448"/>
      <c r="P835" s="448">
        <v>1</v>
      </c>
      <c r="Q835" s="448"/>
      <c r="R835" s="448"/>
      <c r="S835" s="448"/>
      <c r="T835" s="448">
        <v>1</v>
      </c>
      <c r="U835" s="448"/>
      <c r="V835" s="448"/>
      <c r="W835" s="448"/>
      <c r="X835" s="448"/>
      <c r="Y835" s="448"/>
      <c r="Z835" s="448">
        <v>1</v>
      </c>
      <c r="AA835" s="448"/>
      <c r="AB835" s="448"/>
      <c r="AC835" s="448">
        <v>5</v>
      </c>
      <c r="AD835" s="448">
        <v>5</v>
      </c>
      <c r="AE835" s="448">
        <v>1</v>
      </c>
      <c r="AF835" s="448"/>
      <c r="AG835" s="448"/>
      <c r="AH835" s="448"/>
      <c r="AI835" s="448"/>
      <c r="AJ835" s="448"/>
      <c r="AK835" s="508"/>
    </row>
    <row r="836" spans="1:37" s="90" customFormat="1" ht="72" customHeight="1" x14ac:dyDescent="0.25">
      <c r="A836" s="448">
        <v>716</v>
      </c>
      <c r="B836" s="446" t="s">
        <v>4484</v>
      </c>
      <c r="C836" s="458" t="s">
        <v>4499</v>
      </c>
      <c r="D836" s="448"/>
      <c r="E836" s="448">
        <v>10</v>
      </c>
      <c r="F836" s="448">
        <v>1</v>
      </c>
      <c r="G836" s="448" t="s">
        <v>1930</v>
      </c>
      <c r="H836" s="448"/>
      <c r="I836" s="448">
        <v>1</v>
      </c>
      <c r="J836" s="448">
        <v>1</v>
      </c>
      <c r="K836" s="448"/>
      <c r="L836" s="448">
        <v>3</v>
      </c>
      <c r="M836" s="448">
        <v>2</v>
      </c>
      <c r="N836" s="448">
        <v>1</v>
      </c>
      <c r="O836" s="448"/>
      <c r="P836" s="448">
        <v>1</v>
      </c>
      <c r="Q836" s="448"/>
      <c r="R836" s="448"/>
      <c r="S836" s="448">
        <v>1</v>
      </c>
      <c r="T836" s="448">
        <v>1</v>
      </c>
      <c r="U836" s="448"/>
      <c r="V836" s="448"/>
      <c r="W836" s="448">
        <v>3</v>
      </c>
      <c r="X836" s="448">
        <v>1</v>
      </c>
      <c r="Y836" s="448"/>
      <c r="Z836" s="448"/>
      <c r="AA836" s="448">
        <v>1</v>
      </c>
      <c r="AB836" s="448">
        <v>1</v>
      </c>
      <c r="AC836" s="448">
        <v>10</v>
      </c>
      <c r="AD836" s="448">
        <v>20</v>
      </c>
      <c r="AE836" s="448">
        <v>20</v>
      </c>
      <c r="AF836" s="448">
        <v>3</v>
      </c>
      <c r="AG836" s="448"/>
      <c r="AH836" s="448"/>
      <c r="AI836" s="448"/>
      <c r="AJ836" s="448"/>
      <c r="AK836" s="508"/>
    </row>
    <row r="837" spans="1:37" s="90" customFormat="1" ht="69.75" x14ac:dyDescent="0.25">
      <c r="A837" s="448">
        <v>717</v>
      </c>
      <c r="B837" s="446" t="s">
        <v>3703</v>
      </c>
      <c r="C837" s="458" t="s">
        <v>4500</v>
      </c>
      <c r="D837" s="448"/>
      <c r="E837" s="448">
        <v>5</v>
      </c>
      <c r="F837" s="448">
        <v>1</v>
      </c>
      <c r="G837" s="448"/>
      <c r="H837" s="448"/>
      <c r="I837" s="448"/>
      <c r="J837" s="448">
        <v>1</v>
      </c>
      <c r="K837" s="448"/>
      <c r="L837" s="448">
        <v>1</v>
      </c>
      <c r="M837" s="448">
        <v>1</v>
      </c>
      <c r="N837" s="448"/>
      <c r="O837" s="448"/>
      <c r="P837" s="448">
        <v>1</v>
      </c>
      <c r="Q837" s="448"/>
      <c r="R837" s="448"/>
      <c r="S837" s="448">
        <v>1</v>
      </c>
      <c r="T837" s="448"/>
      <c r="U837" s="448"/>
      <c r="V837" s="448"/>
      <c r="W837" s="448"/>
      <c r="X837" s="448"/>
      <c r="Y837" s="448"/>
      <c r="Z837" s="448">
        <v>1</v>
      </c>
      <c r="AA837" s="448"/>
      <c r="AB837" s="448"/>
      <c r="AC837" s="448">
        <v>5</v>
      </c>
      <c r="AD837" s="448">
        <v>5</v>
      </c>
      <c r="AE837" s="448">
        <v>1</v>
      </c>
      <c r="AF837" s="448">
        <v>2</v>
      </c>
      <c r="AG837" s="448"/>
      <c r="AH837" s="448"/>
      <c r="AI837" s="448"/>
      <c r="AJ837" s="448"/>
      <c r="AK837" s="508"/>
    </row>
    <row r="838" spans="1:37" s="90" customFormat="1" ht="46.5" x14ac:dyDescent="0.25">
      <c r="A838" s="448">
        <v>718</v>
      </c>
      <c r="B838" s="446" t="s">
        <v>4485</v>
      </c>
      <c r="C838" s="458" t="s">
        <v>4501</v>
      </c>
      <c r="D838" s="448"/>
      <c r="E838" s="448">
        <v>5</v>
      </c>
      <c r="F838" s="448">
        <v>1</v>
      </c>
      <c r="G838" s="448"/>
      <c r="H838" s="448"/>
      <c r="I838" s="448"/>
      <c r="J838" s="448">
        <v>1</v>
      </c>
      <c r="K838" s="448"/>
      <c r="L838" s="448">
        <v>1</v>
      </c>
      <c r="M838" s="448">
        <v>2</v>
      </c>
      <c r="N838" s="448">
        <v>1</v>
      </c>
      <c r="O838" s="448"/>
      <c r="P838" s="448">
        <v>1</v>
      </c>
      <c r="Q838" s="448"/>
      <c r="R838" s="448"/>
      <c r="S838" s="448">
        <v>1</v>
      </c>
      <c r="T838" s="448"/>
      <c r="U838" s="448"/>
      <c r="V838" s="448"/>
      <c r="W838" s="448"/>
      <c r="X838" s="448"/>
      <c r="Y838" s="448"/>
      <c r="Z838" s="448">
        <v>1</v>
      </c>
      <c r="AA838" s="448"/>
      <c r="AB838" s="448"/>
      <c r="AC838" s="448">
        <v>5</v>
      </c>
      <c r="AD838" s="448">
        <v>5</v>
      </c>
      <c r="AE838" s="448">
        <v>1</v>
      </c>
      <c r="AF838" s="448">
        <v>2</v>
      </c>
      <c r="AG838" s="448"/>
      <c r="AH838" s="448"/>
      <c r="AI838" s="448"/>
      <c r="AJ838" s="448"/>
      <c r="AK838" s="508"/>
    </row>
    <row r="839" spans="1:37" s="90" customFormat="1" ht="93" x14ac:dyDescent="0.25">
      <c r="A839" s="448">
        <v>719</v>
      </c>
      <c r="B839" s="446" t="s">
        <v>4486</v>
      </c>
      <c r="C839" s="458" t="s">
        <v>4601</v>
      </c>
      <c r="D839" s="448"/>
      <c r="E839" s="448">
        <v>5</v>
      </c>
      <c r="F839" s="448">
        <v>1</v>
      </c>
      <c r="G839" s="448"/>
      <c r="H839" s="448"/>
      <c r="I839" s="448"/>
      <c r="J839" s="448">
        <v>1</v>
      </c>
      <c r="K839" s="448"/>
      <c r="L839" s="448">
        <v>1</v>
      </c>
      <c r="M839" s="448">
        <v>2</v>
      </c>
      <c r="N839" s="448">
        <v>1</v>
      </c>
      <c r="O839" s="448"/>
      <c r="P839" s="448">
        <v>5</v>
      </c>
      <c r="Q839" s="448"/>
      <c r="R839" s="448"/>
      <c r="S839" s="448">
        <v>1</v>
      </c>
      <c r="T839" s="448">
        <v>1</v>
      </c>
      <c r="U839" s="448"/>
      <c r="V839" s="448"/>
      <c r="W839" s="448">
        <v>1</v>
      </c>
      <c r="X839" s="448"/>
      <c r="Y839" s="448"/>
      <c r="Z839" s="448">
        <v>1</v>
      </c>
      <c r="AA839" s="448"/>
      <c r="AB839" s="448">
        <v>1</v>
      </c>
      <c r="AC839" s="448">
        <v>10</v>
      </c>
      <c r="AD839" s="448">
        <v>30</v>
      </c>
      <c r="AE839" s="448">
        <v>10</v>
      </c>
      <c r="AF839" s="448">
        <v>2</v>
      </c>
      <c r="AG839" s="448"/>
      <c r="AH839" s="448"/>
      <c r="AI839" s="448"/>
      <c r="AJ839" s="448"/>
      <c r="AK839" s="508"/>
    </row>
    <row r="840" spans="1:37" s="90" customFormat="1" ht="46.5" x14ac:dyDescent="0.25">
      <c r="A840" s="448">
        <v>720</v>
      </c>
      <c r="B840" s="446" t="s">
        <v>4487</v>
      </c>
      <c r="C840" s="458" t="s">
        <v>4502</v>
      </c>
      <c r="D840" s="448"/>
      <c r="E840" s="448">
        <v>5</v>
      </c>
      <c r="F840" s="448">
        <v>1</v>
      </c>
      <c r="G840" s="448"/>
      <c r="H840" s="448"/>
      <c r="I840" s="448">
        <v>1</v>
      </c>
      <c r="J840" s="448">
        <v>1</v>
      </c>
      <c r="K840" s="448"/>
      <c r="L840" s="448">
        <v>1</v>
      </c>
      <c r="M840" s="448">
        <v>2</v>
      </c>
      <c r="N840" s="448">
        <v>1</v>
      </c>
      <c r="O840" s="448"/>
      <c r="P840" s="448">
        <v>1</v>
      </c>
      <c r="Q840" s="448"/>
      <c r="R840" s="448"/>
      <c r="S840" s="448">
        <v>1</v>
      </c>
      <c r="T840" s="448">
        <v>1</v>
      </c>
      <c r="U840" s="448"/>
      <c r="V840" s="448"/>
      <c r="W840" s="448"/>
      <c r="X840" s="448"/>
      <c r="Y840" s="448"/>
      <c r="Z840" s="448">
        <v>1</v>
      </c>
      <c r="AA840" s="448"/>
      <c r="AB840" s="448">
        <v>1</v>
      </c>
      <c r="AC840" s="448">
        <v>5</v>
      </c>
      <c r="AD840" s="448">
        <v>30</v>
      </c>
      <c r="AE840" s="448">
        <v>5</v>
      </c>
      <c r="AF840" s="448"/>
      <c r="AG840" s="448"/>
      <c r="AH840" s="448"/>
      <c r="AI840" s="448"/>
      <c r="AJ840" s="448"/>
      <c r="AK840" s="508"/>
    </row>
    <row r="841" spans="1:37" s="90" customFormat="1" ht="69.75" x14ac:dyDescent="0.25">
      <c r="A841" s="448">
        <v>721</v>
      </c>
      <c r="B841" s="446" t="s">
        <v>3704</v>
      </c>
      <c r="C841" s="458" t="s">
        <v>4503</v>
      </c>
      <c r="D841" s="448"/>
      <c r="E841" s="448">
        <v>5</v>
      </c>
      <c r="F841" s="448">
        <v>1</v>
      </c>
      <c r="G841" s="448"/>
      <c r="H841" s="448"/>
      <c r="I841" s="448">
        <v>1</v>
      </c>
      <c r="J841" s="448">
        <v>1</v>
      </c>
      <c r="K841" s="448"/>
      <c r="L841" s="448">
        <v>1</v>
      </c>
      <c r="M841" s="448">
        <v>2</v>
      </c>
      <c r="N841" s="448">
        <v>1</v>
      </c>
      <c r="O841" s="448"/>
      <c r="P841" s="448">
        <v>1</v>
      </c>
      <c r="Q841" s="448"/>
      <c r="R841" s="448"/>
      <c r="S841" s="448">
        <v>1</v>
      </c>
      <c r="T841" s="448">
        <v>1</v>
      </c>
      <c r="U841" s="448"/>
      <c r="V841" s="448"/>
      <c r="W841" s="448">
        <v>1</v>
      </c>
      <c r="X841" s="448"/>
      <c r="Y841" s="448"/>
      <c r="Z841" s="448"/>
      <c r="AA841" s="448"/>
      <c r="AB841" s="448">
        <v>1</v>
      </c>
      <c r="AC841" s="448">
        <v>5</v>
      </c>
      <c r="AD841" s="448">
        <v>10</v>
      </c>
      <c r="AE841" s="448">
        <v>5</v>
      </c>
      <c r="AF841" s="448">
        <v>4</v>
      </c>
      <c r="AG841" s="448"/>
      <c r="AH841" s="448"/>
      <c r="AI841" s="448"/>
      <c r="AJ841" s="448"/>
      <c r="AK841" s="508"/>
    </row>
    <row r="842" spans="1:37" s="90" customFormat="1" ht="46.5" x14ac:dyDescent="0.25">
      <c r="A842" s="448">
        <v>722</v>
      </c>
      <c r="B842" s="446" t="s">
        <v>4488</v>
      </c>
      <c r="C842" s="458" t="s">
        <v>4504</v>
      </c>
      <c r="D842" s="448"/>
      <c r="E842" s="448">
        <v>5</v>
      </c>
      <c r="F842" s="448">
        <v>1</v>
      </c>
      <c r="G842" s="448"/>
      <c r="H842" s="448"/>
      <c r="I842" s="448">
        <v>1</v>
      </c>
      <c r="J842" s="448"/>
      <c r="K842" s="448"/>
      <c r="L842" s="448">
        <v>1</v>
      </c>
      <c r="M842" s="448">
        <v>2</v>
      </c>
      <c r="N842" s="448">
        <v>1</v>
      </c>
      <c r="O842" s="448"/>
      <c r="P842" s="448">
        <v>1</v>
      </c>
      <c r="Q842" s="448"/>
      <c r="R842" s="448"/>
      <c r="S842" s="448">
        <v>1</v>
      </c>
      <c r="T842" s="448">
        <v>3</v>
      </c>
      <c r="U842" s="448"/>
      <c r="V842" s="448">
        <v>1</v>
      </c>
      <c r="W842" s="448"/>
      <c r="X842" s="448">
        <v>2</v>
      </c>
      <c r="Y842" s="448"/>
      <c r="Z842" s="448"/>
      <c r="AA842" s="448"/>
      <c r="AB842" s="448">
        <v>2</v>
      </c>
      <c r="AC842" s="448">
        <v>5</v>
      </c>
      <c r="AD842" s="448">
        <v>5</v>
      </c>
      <c r="AE842" s="448">
        <v>1</v>
      </c>
      <c r="AF842" s="448"/>
      <c r="AG842" s="448"/>
      <c r="AH842" s="448"/>
      <c r="AI842" s="448"/>
      <c r="AJ842" s="448"/>
      <c r="AK842" s="508"/>
    </row>
    <row r="843" spans="1:37" s="90" customFormat="1" ht="93" x14ac:dyDescent="0.25">
      <c r="A843" s="448">
        <v>723</v>
      </c>
      <c r="B843" s="446" t="s">
        <v>4489</v>
      </c>
      <c r="C843" s="458" t="s">
        <v>4505</v>
      </c>
      <c r="D843" s="448"/>
      <c r="E843" s="448">
        <v>5</v>
      </c>
      <c r="F843" s="448">
        <v>1</v>
      </c>
      <c r="G843" s="448"/>
      <c r="H843" s="448"/>
      <c r="I843" s="448"/>
      <c r="J843" s="448">
        <v>1</v>
      </c>
      <c r="K843" s="448"/>
      <c r="L843" s="448">
        <v>1</v>
      </c>
      <c r="M843" s="448">
        <v>4</v>
      </c>
      <c r="N843" s="448">
        <v>1</v>
      </c>
      <c r="O843" s="448"/>
      <c r="P843" s="448">
        <v>5</v>
      </c>
      <c r="Q843" s="448"/>
      <c r="R843" s="448"/>
      <c r="S843" s="448">
        <v>2</v>
      </c>
      <c r="T843" s="448">
        <v>1</v>
      </c>
      <c r="U843" s="448"/>
      <c r="V843" s="448"/>
      <c r="W843" s="448">
        <v>1</v>
      </c>
      <c r="X843" s="448"/>
      <c r="Y843" s="448"/>
      <c r="Z843" s="448">
        <v>2</v>
      </c>
      <c r="AA843" s="448"/>
      <c r="AB843" s="448">
        <v>1</v>
      </c>
      <c r="AC843" s="448">
        <v>1</v>
      </c>
      <c r="AD843" s="448">
        <v>3</v>
      </c>
      <c r="AE843" s="448">
        <v>1</v>
      </c>
      <c r="AF843" s="448"/>
      <c r="AG843" s="448"/>
      <c r="AH843" s="448"/>
      <c r="AI843" s="448"/>
      <c r="AJ843" s="448"/>
      <c r="AK843" s="508"/>
    </row>
    <row r="844" spans="1:37" s="90" customFormat="1" ht="116.25" x14ac:dyDescent="0.25">
      <c r="A844" s="448">
        <v>724</v>
      </c>
      <c r="B844" s="446" t="s">
        <v>4490</v>
      </c>
      <c r="C844" s="458" t="s">
        <v>4506</v>
      </c>
      <c r="D844" s="448"/>
      <c r="E844" s="448">
        <v>5</v>
      </c>
      <c r="F844" s="448">
        <v>1</v>
      </c>
      <c r="G844" s="448"/>
      <c r="H844" s="448"/>
      <c r="I844" s="448"/>
      <c r="J844" s="448"/>
      <c r="K844" s="448"/>
      <c r="L844" s="448">
        <v>1</v>
      </c>
      <c r="M844" s="448">
        <v>2</v>
      </c>
      <c r="N844" s="448">
        <v>1</v>
      </c>
      <c r="O844" s="448"/>
      <c r="P844" s="448">
        <v>1</v>
      </c>
      <c r="Q844" s="448"/>
      <c r="R844" s="448"/>
      <c r="S844" s="448">
        <v>1</v>
      </c>
      <c r="T844" s="448">
        <v>2</v>
      </c>
      <c r="U844" s="448"/>
      <c r="V844" s="448"/>
      <c r="W844" s="448"/>
      <c r="X844" s="448"/>
      <c r="Y844" s="448"/>
      <c r="Z844" s="448">
        <v>1</v>
      </c>
      <c r="AA844" s="448">
        <v>1</v>
      </c>
      <c r="AB844" s="448">
        <v>1</v>
      </c>
      <c r="AC844" s="448">
        <v>5</v>
      </c>
      <c r="AD844" s="448">
        <v>5</v>
      </c>
      <c r="AE844" s="448">
        <v>1</v>
      </c>
      <c r="AF844" s="448">
        <v>2</v>
      </c>
      <c r="AG844" s="448"/>
      <c r="AH844" s="448"/>
      <c r="AI844" s="448"/>
      <c r="AJ844" s="448"/>
      <c r="AK844" s="508"/>
    </row>
    <row r="845" spans="1:37" s="90" customFormat="1" ht="69.75" x14ac:dyDescent="0.25">
      <c r="A845" s="448">
        <v>725</v>
      </c>
      <c r="B845" s="446" t="s">
        <v>4491</v>
      </c>
      <c r="C845" s="458" t="s">
        <v>4507</v>
      </c>
      <c r="D845" s="448"/>
      <c r="E845" s="448">
        <v>5</v>
      </c>
      <c r="F845" s="448">
        <v>1</v>
      </c>
      <c r="G845" s="448"/>
      <c r="H845" s="448"/>
      <c r="I845" s="448"/>
      <c r="J845" s="448"/>
      <c r="K845" s="448"/>
      <c r="L845" s="448">
        <v>1</v>
      </c>
      <c r="M845" s="448">
        <v>2</v>
      </c>
      <c r="N845" s="448">
        <v>1</v>
      </c>
      <c r="O845" s="448"/>
      <c r="P845" s="448">
        <v>1</v>
      </c>
      <c r="Q845" s="448"/>
      <c r="R845" s="448"/>
      <c r="S845" s="448">
        <v>1</v>
      </c>
      <c r="T845" s="448">
        <v>2</v>
      </c>
      <c r="U845" s="448"/>
      <c r="V845" s="448"/>
      <c r="W845" s="448"/>
      <c r="X845" s="448"/>
      <c r="Y845" s="448"/>
      <c r="Z845" s="448">
        <v>1</v>
      </c>
      <c r="AA845" s="448">
        <v>1</v>
      </c>
      <c r="AB845" s="448">
        <v>1</v>
      </c>
      <c r="AC845" s="448">
        <v>5</v>
      </c>
      <c r="AD845" s="448">
        <v>5</v>
      </c>
      <c r="AE845" s="448">
        <v>1</v>
      </c>
      <c r="AF845" s="448">
        <v>2</v>
      </c>
      <c r="AG845" s="448"/>
      <c r="AH845" s="448"/>
      <c r="AI845" s="448"/>
      <c r="AJ845" s="448"/>
      <c r="AK845" s="508"/>
    </row>
    <row r="846" spans="1:37" s="90" customFormat="1" ht="69.75" x14ac:dyDescent="0.25">
      <c r="A846" s="448">
        <v>726</v>
      </c>
      <c r="B846" s="446" t="s">
        <v>5461</v>
      </c>
      <c r="C846" s="458" t="s">
        <v>4509</v>
      </c>
      <c r="D846" s="448"/>
      <c r="E846" s="448">
        <v>5</v>
      </c>
      <c r="F846" s="448">
        <v>1</v>
      </c>
      <c r="G846" s="448"/>
      <c r="H846" s="448"/>
      <c r="I846" s="448"/>
      <c r="J846" s="448"/>
      <c r="K846" s="448"/>
      <c r="L846" s="448">
        <v>1</v>
      </c>
      <c r="M846" s="448">
        <v>2</v>
      </c>
      <c r="N846" s="448">
        <v>1</v>
      </c>
      <c r="O846" s="448"/>
      <c r="P846" s="448">
        <v>5</v>
      </c>
      <c r="Q846" s="448"/>
      <c r="R846" s="448"/>
      <c r="S846" s="448">
        <v>1</v>
      </c>
      <c r="T846" s="448">
        <v>1</v>
      </c>
      <c r="U846" s="448"/>
      <c r="V846" s="448"/>
      <c r="W846" s="448"/>
      <c r="X846" s="448"/>
      <c r="Y846" s="448"/>
      <c r="Z846" s="448">
        <v>1</v>
      </c>
      <c r="AA846" s="448">
        <v>1</v>
      </c>
      <c r="AB846" s="448">
        <v>1</v>
      </c>
      <c r="AC846" s="448">
        <v>10</v>
      </c>
      <c r="AD846" s="448">
        <v>30</v>
      </c>
      <c r="AE846" s="448">
        <v>10</v>
      </c>
      <c r="AF846" s="448">
        <v>2</v>
      </c>
      <c r="AG846" s="448"/>
      <c r="AH846" s="448"/>
      <c r="AI846" s="448"/>
      <c r="AJ846" s="448"/>
      <c r="AK846" s="508"/>
    </row>
    <row r="847" spans="1:37" s="90" customFormat="1" ht="69.75" x14ac:dyDescent="0.25">
      <c r="A847" s="448">
        <v>727</v>
      </c>
      <c r="B847" s="446" t="s">
        <v>5462</v>
      </c>
      <c r="C847" s="458" t="s">
        <v>4508</v>
      </c>
      <c r="D847" s="448"/>
      <c r="E847" s="448">
        <v>5</v>
      </c>
      <c r="F847" s="448">
        <v>1</v>
      </c>
      <c r="G847" s="448"/>
      <c r="H847" s="448"/>
      <c r="I847" s="448"/>
      <c r="J847" s="448"/>
      <c r="K847" s="448"/>
      <c r="L847" s="448">
        <v>1</v>
      </c>
      <c r="M847" s="448">
        <v>2</v>
      </c>
      <c r="N847" s="448">
        <v>1</v>
      </c>
      <c r="O847" s="448"/>
      <c r="P847" s="448">
        <v>1</v>
      </c>
      <c r="Q847" s="448"/>
      <c r="R847" s="448"/>
      <c r="S847" s="448">
        <v>1</v>
      </c>
      <c r="T847" s="448">
        <v>2</v>
      </c>
      <c r="U847" s="448"/>
      <c r="V847" s="448"/>
      <c r="W847" s="448"/>
      <c r="X847" s="448"/>
      <c r="Y847" s="448"/>
      <c r="Z847" s="448">
        <v>1</v>
      </c>
      <c r="AA847" s="448">
        <v>1</v>
      </c>
      <c r="AB847" s="448">
        <v>1</v>
      </c>
      <c r="AC847" s="448">
        <v>5</v>
      </c>
      <c r="AD847" s="448">
        <v>5</v>
      </c>
      <c r="AE847" s="448">
        <v>1</v>
      </c>
      <c r="AF847" s="448">
        <v>2</v>
      </c>
      <c r="AG847" s="448"/>
      <c r="AH847" s="448"/>
      <c r="AI847" s="448"/>
      <c r="AJ847" s="448"/>
      <c r="AK847" s="508"/>
    </row>
    <row r="848" spans="1:37" s="90" customFormat="1" ht="93" x14ac:dyDescent="0.25">
      <c r="A848" s="448">
        <v>728</v>
      </c>
      <c r="B848" s="446" t="s">
        <v>5463</v>
      </c>
      <c r="C848" s="458" t="s">
        <v>4604</v>
      </c>
      <c r="D848" s="448"/>
      <c r="E848" s="448">
        <v>5</v>
      </c>
      <c r="F848" s="448">
        <v>1</v>
      </c>
      <c r="G848" s="448"/>
      <c r="H848" s="448"/>
      <c r="I848" s="448"/>
      <c r="J848" s="448"/>
      <c r="K848" s="448"/>
      <c r="L848" s="448">
        <v>1</v>
      </c>
      <c r="M848" s="448">
        <v>2</v>
      </c>
      <c r="N848" s="448">
        <v>1</v>
      </c>
      <c r="O848" s="448"/>
      <c r="P848" s="448">
        <v>1</v>
      </c>
      <c r="Q848" s="448"/>
      <c r="R848" s="448"/>
      <c r="S848" s="448">
        <v>1</v>
      </c>
      <c r="T848" s="448">
        <v>2</v>
      </c>
      <c r="U848" s="448"/>
      <c r="V848" s="448"/>
      <c r="W848" s="448"/>
      <c r="X848" s="448"/>
      <c r="Y848" s="448"/>
      <c r="Z848" s="448">
        <v>1</v>
      </c>
      <c r="AA848" s="448">
        <v>1</v>
      </c>
      <c r="AB848" s="448">
        <v>1</v>
      </c>
      <c r="AC848" s="448">
        <v>5</v>
      </c>
      <c r="AD848" s="448">
        <v>5</v>
      </c>
      <c r="AE848" s="448">
        <v>1</v>
      </c>
      <c r="AF848" s="448">
        <v>2</v>
      </c>
      <c r="AG848" s="448"/>
      <c r="AH848" s="448"/>
      <c r="AI848" s="448"/>
      <c r="AJ848" s="448"/>
      <c r="AK848" s="508"/>
    </row>
    <row r="849" spans="1:37" s="90" customFormat="1" ht="46.5" x14ac:dyDescent="0.25">
      <c r="A849" s="448">
        <v>729</v>
      </c>
      <c r="B849" s="446" t="s">
        <v>3476</v>
      </c>
      <c r="C849" s="458" t="s">
        <v>4510</v>
      </c>
      <c r="D849" s="448"/>
      <c r="E849" s="448">
        <v>5</v>
      </c>
      <c r="F849" s="448">
        <v>1</v>
      </c>
      <c r="G849" s="448"/>
      <c r="H849" s="448"/>
      <c r="I849" s="448">
        <v>1</v>
      </c>
      <c r="J849" s="448">
        <v>1</v>
      </c>
      <c r="K849" s="448"/>
      <c r="L849" s="448"/>
      <c r="M849" s="448">
        <v>3</v>
      </c>
      <c r="N849" s="448">
        <v>1</v>
      </c>
      <c r="O849" s="448"/>
      <c r="P849" s="448">
        <v>1</v>
      </c>
      <c r="Q849" s="448"/>
      <c r="R849" s="448"/>
      <c r="S849" s="448"/>
      <c r="T849" s="448">
        <v>2</v>
      </c>
      <c r="U849" s="448"/>
      <c r="V849" s="448"/>
      <c r="W849" s="448"/>
      <c r="X849" s="448"/>
      <c r="Y849" s="448"/>
      <c r="Z849" s="448">
        <v>1</v>
      </c>
      <c r="AA849" s="448"/>
      <c r="AB849" s="448">
        <v>1</v>
      </c>
      <c r="AC849" s="448">
        <v>6</v>
      </c>
      <c r="AD849" s="448">
        <v>12</v>
      </c>
      <c r="AE849" s="448">
        <v>6</v>
      </c>
      <c r="AF849" s="448">
        <v>6</v>
      </c>
      <c r="AG849" s="448"/>
      <c r="AH849" s="448"/>
      <c r="AI849" s="448"/>
      <c r="AJ849" s="448"/>
      <c r="AK849" s="508"/>
    </row>
    <row r="850" spans="1:37" s="92" customFormat="1" ht="22.5" x14ac:dyDescent="0.25">
      <c r="A850" s="926"/>
      <c r="B850" s="925"/>
      <c r="C850" s="457" t="s">
        <v>97</v>
      </c>
      <c r="D850" s="456"/>
      <c r="E850" s="456">
        <f t="shared" ref="E850:AK850" si="76">SUM(E828:E849)</f>
        <v>110</v>
      </c>
      <c r="F850" s="456">
        <f t="shared" si="76"/>
        <v>21</v>
      </c>
      <c r="G850" s="456">
        <f t="shared" si="76"/>
        <v>0</v>
      </c>
      <c r="H850" s="456">
        <f t="shared" si="76"/>
        <v>0</v>
      </c>
      <c r="I850" s="456">
        <f t="shared" si="76"/>
        <v>7</v>
      </c>
      <c r="J850" s="456">
        <f t="shared" si="76"/>
        <v>13</v>
      </c>
      <c r="K850" s="456">
        <f t="shared" si="76"/>
        <v>0</v>
      </c>
      <c r="L850" s="456">
        <f t="shared" si="76"/>
        <v>22</v>
      </c>
      <c r="M850" s="456">
        <f t="shared" si="76"/>
        <v>44</v>
      </c>
      <c r="N850" s="456">
        <f t="shared" si="76"/>
        <v>17</v>
      </c>
      <c r="O850" s="456">
        <f t="shared" si="76"/>
        <v>0</v>
      </c>
      <c r="P850" s="456">
        <f t="shared" si="76"/>
        <v>28</v>
      </c>
      <c r="Q850" s="456">
        <f t="shared" si="76"/>
        <v>0</v>
      </c>
      <c r="R850" s="456">
        <f t="shared" si="76"/>
        <v>0</v>
      </c>
      <c r="S850" s="456">
        <f t="shared" si="76"/>
        <v>16</v>
      </c>
      <c r="T850" s="456">
        <f t="shared" si="76"/>
        <v>27</v>
      </c>
      <c r="U850" s="456">
        <f t="shared" si="76"/>
        <v>0</v>
      </c>
      <c r="V850" s="456">
        <f t="shared" si="76"/>
        <v>1</v>
      </c>
      <c r="W850" s="456">
        <f t="shared" si="76"/>
        <v>8</v>
      </c>
      <c r="X850" s="456">
        <f t="shared" si="76"/>
        <v>5</v>
      </c>
      <c r="Y850" s="456">
        <f t="shared" si="76"/>
        <v>1</v>
      </c>
      <c r="Z850" s="456">
        <f t="shared" si="76"/>
        <v>16</v>
      </c>
      <c r="AA850" s="456">
        <f t="shared" si="76"/>
        <v>6</v>
      </c>
      <c r="AB850" s="456">
        <f t="shared" si="76"/>
        <v>16</v>
      </c>
      <c r="AC850" s="456">
        <f t="shared" si="76"/>
        <v>117</v>
      </c>
      <c r="AD850" s="456">
        <f t="shared" si="76"/>
        <v>215</v>
      </c>
      <c r="AE850" s="456">
        <f t="shared" si="76"/>
        <v>83</v>
      </c>
      <c r="AF850" s="456">
        <f t="shared" si="76"/>
        <v>31</v>
      </c>
      <c r="AG850" s="456">
        <f t="shared" si="76"/>
        <v>0</v>
      </c>
      <c r="AH850" s="456">
        <f t="shared" si="76"/>
        <v>0</v>
      </c>
      <c r="AI850" s="456">
        <f t="shared" si="76"/>
        <v>0</v>
      </c>
      <c r="AJ850" s="456">
        <f t="shared" si="76"/>
        <v>0</v>
      </c>
      <c r="AK850" s="507">
        <f t="shared" si="76"/>
        <v>0</v>
      </c>
    </row>
    <row r="851" spans="1:37" s="239" customFormat="1" ht="23.25" x14ac:dyDescent="0.25">
      <c r="A851" s="926"/>
      <c r="B851" s="919"/>
      <c r="C851" s="458" t="s">
        <v>3978</v>
      </c>
      <c r="D851" s="448">
        <v>0</v>
      </c>
      <c r="E851" s="448">
        <v>0</v>
      </c>
      <c r="F851" s="448">
        <v>0</v>
      </c>
      <c r="G851" s="448">
        <v>0</v>
      </c>
      <c r="H851" s="448">
        <v>0</v>
      </c>
      <c r="I851" s="448">
        <v>0</v>
      </c>
      <c r="J851" s="448">
        <v>0</v>
      </c>
      <c r="K851" s="448">
        <v>0</v>
      </c>
      <c r="L851" s="448">
        <v>0</v>
      </c>
      <c r="M851" s="448">
        <v>0</v>
      </c>
      <c r="N851" s="448">
        <v>0</v>
      </c>
      <c r="O851" s="448">
        <v>0</v>
      </c>
      <c r="P851" s="448">
        <v>0</v>
      </c>
      <c r="Q851" s="448">
        <v>0</v>
      </c>
      <c r="R851" s="448">
        <v>0</v>
      </c>
      <c r="S851" s="448">
        <v>0</v>
      </c>
      <c r="T851" s="448">
        <v>0</v>
      </c>
      <c r="U851" s="448">
        <v>0</v>
      </c>
      <c r="V851" s="448">
        <v>0</v>
      </c>
      <c r="W851" s="448">
        <v>0</v>
      </c>
      <c r="X851" s="448">
        <v>0</v>
      </c>
      <c r="Y851" s="448">
        <v>0</v>
      </c>
      <c r="Z851" s="448">
        <v>0</v>
      </c>
      <c r="AA851" s="448">
        <v>0</v>
      </c>
      <c r="AB851" s="448">
        <v>0</v>
      </c>
      <c r="AC851" s="448">
        <v>0</v>
      </c>
      <c r="AD851" s="448">
        <v>0</v>
      </c>
      <c r="AE851" s="448">
        <v>0</v>
      </c>
      <c r="AF851" s="448">
        <v>0</v>
      </c>
      <c r="AG851" s="448">
        <v>0</v>
      </c>
      <c r="AH851" s="448">
        <v>0</v>
      </c>
      <c r="AI851" s="448">
        <v>0</v>
      </c>
      <c r="AJ851" s="448">
        <v>0</v>
      </c>
      <c r="AK851" s="508">
        <v>0</v>
      </c>
    </row>
    <row r="852" spans="1:37" s="93" customFormat="1" ht="21" customHeight="1" x14ac:dyDescent="0.25">
      <c r="A852" s="926"/>
      <c r="B852" s="920"/>
      <c r="C852" s="457" t="s">
        <v>542</v>
      </c>
      <c r="D852" s="475">
        <f>D851+D850</f>
        <v>0</v>
      </c>
      <c r="E852" s="475">
        <f t="shared" ref="E852:AK852" si="77">E851+E850</f>
        <v>110</v>
      </c>
      <c r="F852" s="475">
        <f t="shared" si="77"/>
        <v>21</v>
      </c>
      <c r="G852" s="475">
        <f t="shared" si="77"/>
        <v>0</v>
      </c>
      <c r="H852" s="475">
        <f t="shared" si="77"/>
        <v>0</v>
      </c>
      <c r="I852" s="475">
        <f t="shared" si="77"/>
        <v>7</v>
      </c>
      <c r="J852" s="475">
        <f t="shared" si="77"/>
        <v>13</v>
      </c>
      <c r="K852" s="475">
        <f t="shared" si="77"/>
        <v>0</v>
      </c>
      <c r="L852" s="475">
        <f t="shared" si="77"/>
        <v>22</v>
      </c>
      <c r="M852" s="475">
        <f t="shared" si="77"/>
        <v>44</v>
      </c>
      <c r="N852" s="475">
        <f t="shared" si="77"/>
        <v>17</v>
      </c>
      <c r="O852" s="475">
        <f t="shared" si="77"/>
        <v>0</v>
      </c>
      <c r="P852" s="475">
        <f t="shared" si="77"/>
        <v>28</v>
      </c>
      <c r="Q852" s="475">
        <f t="shared" si="77"/>
        <v>0</v>
      </c>
      <c r="R852" s="475">
        <f t="shared" si="77"/>
        <v>0</v>
      </c>
      <c r="S852" s="475">
        <f t="shared" si="77"/>
        <v>16</v>
      </c>
      <c r="T852" s="475">
        <f t="shared" si="77"/>
        <v>27</v>
      </c>
      <c r="U852" s="475">
        <f t="shared" si="77"/>
        <v>0</v>
      </c>
      <c r="V852" s="475">
        <f t="shared" si="77"/>
        <v>1</v>
      </c>
      <c r="W852" s="475">
        <f t="shared" si="77"/>
        <v>8</v>
      </c>
      <c r="X852" s="475">
        <f t="shared" si="77"/>
        <v>5</v>
      </c>
      <c r="Y852" s="475">
        <f t="shared" si="77"/>
        <v>1</v>
      </c>
      <c r="Z852" s="475">
        <f t="shared" si="77"/>
        <v>16</v>
      </c>
      <c r="AA852" s="475">
        <f t="shared" si="77"/>
        <v>6</v>
      </c>
      <c r="AB852" s="475">
        <f t="shared" si="77"/>
        <v>16</v>
      </c>
      <c r="AC852" s="475">
        <f t="shared" si="77"/>
        <v>117</v>
      </c>
      <c r="AD852" s="475">
        <f t="shared" si="77"/>
        <v>215</v>
      </c>
      <c r="AE852" s="475">
        <f t="shared" si="77"/>
        <v>83</v>
      </c>
      <c r="AF852" s="475">
        <f t="shared" si="77"/>
        <v>31</v>
      </c>
      <c r="AG852" s="475">
        <f t="shared" si="77"/>
        <v>0</v>
      </c>
      <c r="AH852" s="475">
        <f t="shared" si="77"/>
        <v>0</v>
      </c>
      <c r="AI852" s="475">
        <f t="shared" si="77"/>
        <v>0</v>
      </c>
      <c r="AJ852" s="475">
        <f t="shared" si="77"/>
        <v>0</v>
      </c>
      <c r="AK852" s="515">
        <f t="shared" si="77"/>
        <v>0</v>
      </c>
    </row>
    <row r="853" spans="1:37" s="93" customFormat="1" ht="22.5" x14ac:dyDescent="0.25">
      <c r="A853" s="925"/>
      <c r="B853" s="925"/>
      <c r="C853" s="476" t="s">
        <v>5459</v>
      </c>
      <c r="D853" s="475"/>
      <c r="E853" s="553">
        <f t="shared" ref="E853:AK853" si="78">E850+E825+E799+E745+E731+E699+E685+E659+E643+E624+E607+E589+E579+E568+E543+E517+E499+E474+E452+E429+E407+E382+E349+E330+E318+E299+E274+E239+E227+E219+E191+E178+E164+E129+E114+E91+E86+E63+E44</f>
        <v>4771</v>
      </c>
      <c r="F853" s="475">
        <f t="shared" si="78"/>
        <v>744</v>
      </c>
      <c r="G853" s="475">
        <f t="shared" si="78"/>
        <v>94</v>
      </c>
      <c r="H853" s="475">
        <f t="shared" si="78"/>
        <v>78</v>
      </c>
      <c r="I853" s="475">
        <f t="shared" si="78"/>
        <v>421</v>
      </c>
      <c r="J853" s="475">
        <f t="shared" si="78"/>
        <v>519</v>
      </c>
      <c r="K853" s="475">
        <f t="shared" si="78"/>
        <v>11</v>
      </c>
      <c r="L853" s="475">
        <f t="shared" si="78"/>
        <v>800</v>
      </c>
      <c r="M853" s="475">
        <f t="shared" si="78"/>
        <v>1600</v>
      </c>
      <c r="N853" s="475">
        <f t="shared" si="78"/>
        <v>699</v>
      </c>
      <c r="O853" s="475">
        <f t="shared" si="78"/>
        <v>0</v>
      </c>
      <c r="P853" s="475">
        <f t="shared" si="78"/>
        <v>1497</v>
      </c>
      <c r="Q853" s="475">
        <f t="shared" si="78"/>
        <v>0</v>
      </c>
      <c r="R853" s="475">
        <f t="shared" si="78"/>
        <v>0</v>
      </c>
      <c r="S853" s="475">
        <f t="shared" si="78"/>
        <v>694</v>
      </c>
      <c r="T853" s="475">
        <f t="shared" si="78"/>
        <v>397</v>
      </c>
      <c r="U853" s="475">
        <f t="shared" si="78"/>
        <v>89</v>
      </c>
      <c r="V853" s="475">
        <f t="shared" si="78"/>
        <v>21</v>
      </c>
      <c r="W853" s="475">
        <f t="shared" si="78"/>
        <v>171</v>
      </c>
      <c r="X853" s="475">
        <f t="shared" si="78"/>
        <v>167</v>
      </c>
      <c r="Y853" s="475">
        <f t="shared" si="78"/>
        <v>76</v>
      </c>
      <c r="Z853" s="475">
        <f t="shared" si="78"/>
        <v>642</v>
      </c>
      <c r="AA853" s="475">
        <f t="shared" si="78"/>
        <v>64</v>
      </c>
      <c r="AB853" s="475">
        <f t="shared" si="78"/>
        <v>880</v>
      </c>
      <c r="AC853" s="475">
        <f t="shared" si="78"/>
        <v>5256</v>
      </c>
      <c r="AD853" s="475">
        <f t="shared" si="78"/>
        <v>9187</v>
      </c>
      <c r="AE853" s="475">
        <f t="shared" si="78"/>
        <v>4208</v>
      </c>
      <c r="AF853" s="475">
        <f t="shared" si="78"/>
        <v>512</v>
      </c>
      <c r="AG853" s="475">
        <f t="shared" si="78"/>
        <v>77</v>
      </c>
      <c r="AH853" s="475">
        <f t="shared" si="78"/>
        <v>0</v>
      </c>
      <c r="AI853" s="475">
        <f t="shared" si="78"/>
        <v>0</v>
      </c>
      <c r="AJ853" s="475">
        <f t="shared" si="78"/>
        <v>3</v>
      </c>
      <c r="AK853" s="515">
        <f t="shared" si="78"/>
        <v>2</v>
      </c>
    </row>
    <row r="854" spans="1:37" s="93" customFormat="1" ht="22.5" x14ac:dyDescent="0.25">
      <c r="A854" s="919"/>
      <c r="B854" s="919"/>
      <c r="C854" s="476" t="s">
        <v>5460</v>
      </c>
      <c r="D854" s="475">
        <f t="shared" ref="D854:AK854" si="79">D852+D827+D801+D747+D733+D701+D687+D661+D645+D626+D609+D591+D581+D570+D545+D519+D501+D476+D454+D431+D409+D384+D351+D332+D320+D301+D276+D241+D229+D221+D193+D180+D166+D131+D116+D93+D88+D65+D46</f>
        <v>94</v>
      </c>
      <c r="E854" s="475">
        <f t="shared" si="79"/>
        <v>5652</v>
      </c>
      <c r="F854" s="475">
        <f t="shared" si="79"/>
        <v>867</v>
      </c>
      <c r="G854" s="475">
        <f t="shared" si="79"/>
        <v>109</v>
      </c>
      <c r="H854" s="475">
        <f t="shared" si="79"/>
        <v>78</v>
      </c>
      <c r="I854" s="475">
        <f t="shared" si="79"/>
        <v>464</v>
      </c>
      <c r="J854" s="475">
        <f t="shared" si="79"/>
        <v>523</v>
      </c>
      <c r="K854" s="475">
        <f t="shared" si="79"/>
        <v>17</v>
      </c>
      <c r="L854" s="475">
        <f t="shared" si="79"/>
        <v>854</v>
      </c>
      <c r="M854" s="475">
        <f t="shared" si="79"/>
        <v>1641</v>
      </c>
      <c r="N854" s="475">
        <f t="shared" si="79"/>
        <v>699</v>
      </c>
      <c r="O854" s="475">
        <f t="shared" si="79"/>
        <v>0</v>
      </c>
      <c r="P854" s="475">
        <f t="shared" si="79"/>
        <v>1497</v>
      </c>
      <c r="Q854" s="475">
        <f t="shared" si="79"/>
        <v>0</v>
      </c>
      <c r="R854" s="475">
        <f t="shared" si="79"/>
        <v>0</v>
      </c>
      <c r="S854" s="475">
        <f t="shared" si="79"/>
        <v>708</v>
      </c>
      <c r="T854" s="475">
        <f t="shared" si="79"/>
        <v>430</v>
      </c>
      <c r="U854" s="475">
        <f t="shared" si="79"/>
        <v>137</v>
      </c>
      <c r="V854" s="475">
        <f t="shared" si="79"/>
        <v>39</v>
      </c>
      <c r="W854" s="475">
        <f t="shared" si="79"/>
        <v>185</v>
      </c>
      <c r="X854" s="475">
        <f t="shared" si="79"/>
        <v>181</v>
      </c>
      <c r="Y854" s="475">
        <f t="shared" si="79"/>
        <v>91</v>
      </c>
      <c r="Z854" s="475">
        <f t="shared" si="79"/>
        <v>650</v>
      </c>
      <c r="AA854" s="475">
        <f t="shared" si="79"/>
        <v>79</v>
      </c>
      <c r="AB854" s="475">
        <f t="shared" si="79"/>
        <v>932</v>
      </c>
      <c r="AC854" s="475">
        <f t="shared" si="79"/>
        <v>5321</v>
      </c>
      <c r="AD854" s="475">
        <f t="shared" si="79"/>
        <v>9410</v>
      </c>
      <c r="AE854" s="475">
        <f t="shared" si="79"/>
        <v>4319</v>
      </c>
      <c r="AF854" s="475">
        <f t="shared" si="79"/>
        <v>514</v>
      </c>
      <c r="AG854" s="475">
        <f t="shared" si="79"/>
        <v>90</v>
      </c>
      <c r="AH854" s="475">
        <f t="shared" si="79"/>
        <v>0</v>
      </c>
      <c r="AI854" s="475">
        <f t="shared" si="79"/>
        <v>0</v>
      </c>
      <c r="AJ854" s="475">
        <f t="shared" si="79"/>
        <v>3</v>
      </c>
      <c r="AK854" s="515">
        <f t="shared" si="79"/>
        <v>2</v>
      </c>
    </row>
    <row r="855" spans="1:37" s="573" customFormat="1" ht="23.25" x14ac:dyDescent="0.25">
      <c r="A855" s="920"/>
      <c r="B855" s="920"/>
      <c r="C855" s="458" t="s">
        <v>1752</v>
      </c>
      <c r="D855" s="445">
        <v>1</v>
      </c>
      <c r="E855" s="445">
        <v>103</v>
      </c>
      <c r="F855" s="445">
        <v>7</v>
      </c>
      <c r="G855" s="445"/>
      <c r="H855" s="445"/>
      <c r="I855" s="445">
        <v>2</v>
      </c>
      <c r="J855" s="445"/>
      <c r="K855" s="445"/>
      <c r="L855" s="445"/>
      <c r="M855" s="445"/>
      <c r="N855" s="445"/>
      <c r="O855" s="445"/>
      <c r="P855" s="445"/>
      <c r="Q855" s="445"/>
      <c r="R855" s="445"/>
      <c r="S855" s="445"/>
      <c r="T855" s="445"/>
      <c r="U855" s="445">
        <v>13</v>
      </c>
      <c r="V855" s="445"/>
      <c r="W855" s="445"/>
      <c r="X855" s="445">
        <v>7</v>
      </c>
      <c r="Y855" s="445"/>
      <c r="Z855" s="445"/>
      <c r="AA855" s="445"/>
      <c r="AB855" s="445"/>
      <c r="AC855" s="445"/>
      <c r="AD855" s="445">
        <v>20</v>
      </c>
      <c r="AE855" s="445">
        <v>20</v>
      </c>
      <c r="AF855" s="445"/>
      <c r="AG855" s="445"/>
      <c r="AH855" s="445"/>
      <c r="AI855" s="445"/>
      <c r="AJ855" s="445"/>
      <c r="AK855" s="514"/>
    </row>
    <row r="856" spans="1:37" s="91" customFormat="1" x14ac:dyDescent="0.3">
      <c r="A856" s="900" t="s">
        <v>5485</v>
      </c>
      <c r="B856" s="901"/>
      <c r="C856" s="900"/>
      <c r="D856" s="900"/>
      <c r="E856" s="900"/>
      <c r="F856" s="900"/>
      <c r="G856" s="900"/>
      <c r="H856" s="900"/>
      <c r="I856" s="900"/>
      <c r="J856" s="900"/>
      <c r="K856" s="900"/>
      <c r="L856" s="900"/>
      <c r="M856" s="900"/>
      <c r="N856" s="900"/>
      <c r="O856" s="900"/>
      <c r="P856" s="900"/>
      <c r="Q856" s="900"/>
      <c r="R856" s="900"/>
      <c r="S856" s="900"/>
      <c r="T856" s="900"/>
      <c r="U856" s="900"/>
      <c r="V856" s="900"/>
      <c r="W856" s="900"/>
      <c r="X856" s="900"/>
      <c r="Y856" s="900"/>
      <c r="Z856" s="900"/>
      <c r="AA856" s="900"/>
      <c r="AB856" s="900"/>
      <c r="AC856" s="900"/>
      <c r="AD856" s="900"/>
      <c r="AE856" s="900"/>
      <c r="AF856" s="900"/>
      <c r="AG856" s="900"/>
      <c r="AH856" s="900"/>
      <c r="AI856" s="900"/>
      <c r="AJ856" s="900"/>
      <c r="AK856" s="900"/>
    </row>
    <row r="857" spans="1:37" s="91" customFormat="1" x14ac:dyDescent="0.3">
      <c r="A857" s="924" t="s">
        <v>5487</v>
      </c>
      <c r="B857" s="924"/>
      <c r="C857" s="924"/>
      <c r="D857" s="924"/>
      <c r="E857" s="924"/>
      <c r="F857" s="924"/>
      <c r="G857" s="924"/>
      <c r="H857" s="924"/>
      <c r="I857" s="924"/>
      <c r="J857" s="924"/>
      <c r="K857" s="924"/>
      <c r="L857" s="924"/>
      <c r="M857" s="924"/>
      <c r="N857" s="924"/>
      <c r="O857" s="924"/>
      <c r="P857" s="924"/>
      <c r="Q857" s="924"/>
      <c r="R857" s="924"/>
      <c r="S857" s="924"/>
      <c r="T857" s="924"/>
      <c r="U857" s="924"/>
      <c r="V857" s="924"/>
      <c r="W857" s="924"/>
      <c r="X857" s="924"/>
      <c r="Y857" s="924"/>
      <c r="Z857" s="924"/>
      <c r="AA857" s="924"/>
      <c r="AB857" s="924"/>
      <c r="AC857" s="924"/>
      <c r="AD857" s="924"/>
      <c r="AE857" s="924"/>
      <c r="AF857" s="924"/>
      <c r="AG857" s="924"/>
      <c r="AH857" s="924"/>
      <c r="AI857" s="924"/>
      <c r="AJ857" s="924"/>
      <c r="AK857" s="924"/>
    </row>
    <row r="859" spans="1:37" s="70" customFormat="1" ht="15.75" x14ac:dyDescent="0.25">
      <c r="A859" s="133"/>
      <c r="B859" s="133"/>
      <c r="C859" s="172" t="s">
        <v>37</v>
      </c>
      <c r="D859" s="772" t="s">
        <v>4608</v>
      </c>
      <c r="E859" s="772"/>
      <c r="F859" s="772"/>
      <c r="G859" s="772"/>
      <c r="H859" s="173"/>
      <c r="I859" s="173"/>
      <c r="J859" s="173"/>
      <c r="K859" s="173"/>
      <c r="L859" s="173"/>
      <c r="M859" s="173"/>
      <c r="N859" s="545"/>
      <c r="O859" s="164"/>
      <c r="P859" s="164"/>
      <c r="Q859" s="164"/>
      <c r="R859" s="164"/>
      <c r="S859" s="164"/>
      <c r="T859" s="164"/>
      <c r="U859" s="164"/>
      <c r="V859" s="164"/>
      <c r="W859" s="164"/>
      <c r="X859" s="133"/>
      <c r="Y859" s="133"/>
      <c r="Z859" s="133"/>
      <c r="AA859" s="133"/>
      <c r="AB859" s="133"/>
      <c r="AC859" s="133"/>
      <c r="AD859" s="133"/>
      <c r="AE859" s="133"/>
      <c r="AF859" s="905"/>
      <c r="AG859" s="905"/>
      <c r="AH859" s="905"/>
      <c r="AI859" s="905"/>
      <c r="AJ859" s="905"/>
      <c r="AK859" s="133"/>
    </row>
    <row r="860" spans="1:37" s="22" customFormat="1" ht="15.75" x14ac:dyDescent="0.25">
      <c r="A860" s="148"/>
      <c r="B860" s="148"/>
      <c r="C860" s="172" t="s">
        <v>38</v>
      </c>
      <c r="D860" s="772" t="s">
        <v>56</v>
      </c>
      <c r="E860" s="772"/>
      <c r="F860" s="772"/>
      <c r="G860" s="173"/>
      <c r="H860" s="173"/>
      <c r="I860" s="173"/>
      <c r="J860" s="173"/>
      <c r="K860" s="179"/>
      <c r="L860" s="173"/>
      <c r="M860" s="173"/>
      <c r="N860" s="164"/>
      <c r="O860" s="164"/>
      <c r="P860" s="164"/>
      <c r="Q860" s="164"/>
      <c r="R860" s="164"/>
      <c r="S860" s="164"/>
      <c r="T860" s="164"/>
      <c r="U860" s="164"/>
      <c r="V860" s="164"/>
      <c r="W860" s="164"/>
      <c r="X860" s="133"/>
      <c r="Y860" s="133"/>
      <c r="Z860" s="133"/>
      <c r="AA860" s="133"/>
      <c r="AB860" s="133"/>
      <c r="AC860" s="133"/>
      <c r="AD860" s="133"/>
      <c r="AE860" s="133"/>
      <c r="AF860" s="903" t="s">
        <v>36</v>
      </c>
      <c r="AG860" s="903"/>
      <c r="AH860" s="903"/>
      <c r="AI860" s="903"/>
      <c r="AJ860" s="903"/>
      <c r="AK860" s="133"/>
    </row>
    <row r="861" spans="1:37" s="70" customFormat="1" ht="15.75" x14ac:dyDescent="0.25">
      <c r="A861" s="133"/>
      <c r="B861" s="133"/>
      <c r="C861" s="172"/>
      <c r="D861" s="178"/>
      <c r="E861" s="178"/>
      <c r="F861" s="173"/>
      <c r="G861" s="173"/>
      <c r="H861" s="173"/>
      <c r="I861" s="173"/>
      <c r="J861" s="179"/>
      <c r="K861" s="179"/>
      <c r="L861" s="179"/>
      <c r="M861" s="179"/>
      <c r="N861" s="164"/>
      <c r="O861" s="164"/>
      <c r="P861" s="164"/>
      <c r="Q861" s="164"/>
      <c r="R861" s="164"/>
      <c r="S861" s="164"/>
      <c r="T861" s="164"/>
      <c r="U861" s="164"/>
      <c r="V861" s="164"/>
      <c r="W861" s="164"/>
      <c r="X861" s="134"/>
      <c r="Y861" s="134"/>
      <c r="Z861" s="133"/>
      <c r="AA861" s="133"/>
      <c r="AB861" s="133"/>
      <c r="AC861" s="133"/>
      <c r="AD861" s="133"/>
      <c r="AE861" s="133"/>
      <c r="AF861" s="133"/>
      <c r="AG861" s="133"/>
      <c r="AH861" s="133"/>
      <c r="AI861" s="133"/>
      <c r="AJ861" s="133"/>
      <c r="AK861" s="133"/>
    </row>
    <row r="862" spans="1:37" s="70" customFormat="1" ht="15.75" x14ac:dyDescent="0.25">
      <c r="A862" s="133"/>
      <c r="B862" s="133"/>
      <c r="C862" s="172" t="s">
        <v>2757</v>
      </c>
      <c r="D862" s="173" t="s">
        <v>4616</v>
      </c>
      <c r="E862" s="173"/>
      <c r="F862" s="173"/>
      <c r="G862" s="173"/>
      <c r="H862" s="173"/>
      <c r="I862" s="173"/>
      <c r="J862" s="179"/>
      <c r="K862" s="179"/>
      <c r="L862" s="179"/>
      <c r="M862" s="179"/>
      <c r="N862" s="164"/>
      <c r="O862" s="164"/>
      <c r="P862" s="781" t="s">
        <v>4617</v>
      </c>
      <c r="Q862" s="781"/>
      <c r="R862" s="781"/>
      <c r="S862" s="781"/>
      <c r="T862" s="781"/>
      <c r="U862" s="781"/>
      <c r="V862" s="781"/>
      <c r="W862" s="781"/>
      <c r="X862" s="133"/>
      <c r="Y862" s="133"/>
      <c r="Z862" s="133"/>
      <c r="AA862" s="133"/>
      <c r="AB862" s="133"/>
      <c r="AC862" s="133"/>
      <c r="AD862" s="133"/>
      <c r="AE862" s="133"/>
      <c r="AF862" s="905"/>
      <c r="AG862" s="905"/>
      <c r="AH862" s="905"/>
      <c r="AI862" s="905"/>
      <c r="AJ862" s="905"/>
      <c r="AK862" s="133"/>
    </row>
    <row r="863" spans="1:37" s="70" customFormat="1" ht="15.75" x14ac:dyDescent="0.25">
      <c r="A863" s="133"/>
      <c r="B863" s="133"/>
      <c r="C863" s="172" t="s">
        <v>33</v>
      </c>
      <c r="D863" s="772" t="s">
        <v>40</v>
      </c>
      <c r="E863" s="772"/>
      <c r="F863" s="772"/>
      <c r="G863" s="895"/>
      <c r="H863" s="895"/>
      <c r="I863" s="895"/>
      <c r="J863" s="895"/>
      <c r="K863" s="895"/>
      <c r="L863" s="895"/>
      <c r="M863" s="895"/>
      <c r="N863" s="164"/>
      <c r="O863" s="164"/>
      <c r="P863" s="164"/>
      <c r="Q863" s="895" t="s">
        <v>42</v>
      </c>
      <c r="R863" s="895"/>
      <c r="S863" s="895"/>
      <c r="T863" s="895"/>
      <c r="U863" s="895"/>
      <c r="V863" s="895"/>
      <c r="W863" s="895"/>
      <c r="X863" s="133"/>
      <c r="Y863" s="133"/>
      <c r="Z863" s="133"/>
      <c r="AA863" s="133"/>
      <c r="AB863" s="133"/>
      <c r="AC863" s="133"/>
      <c r="AD863" s="133"/>
      <c r="AE863" s="133"/>
      <c r="AF863" s="903" t="s">
        <v>36</v>
      </c>
      <c r="AG863" s="903"/>
      <c r="AH863" s="903"/>
      <c r="AI863" s="903"/>
      <c r="AJ863" s="903"/>
      <c r="AK863" s="133"/>
    </row>
    <row r="864" spans="1:37" s="70" customFormat="1" ht="15.75" x14ac:dyDescent="0.25">
      <c r="A864" s="133"/>
      <c r="B864" s="133"/>
      <c r="C864" s="172" t="s">
        <v>43</v>
      </c>
      <c r="D864" s="164"/>
      <c r="E864" s="164"/>
      <c r="F864" s="179"/>
      <c r="G864" s="173"/>
      <c r="H864" s="179"/>
      <c r="I864" s="173"/>
      <c r="J864" s="173"/>
      <c r="K864" s="173"/>
      <c r="L864" s="173"/>
      <c r="M864" s="173"/>
      <c r="N864" s="545"/>
      <c r="O864" s="164"/>
      <c r="P864" s="164"/>
      <c r="Q864" s="164"/>
      <c r="R864" s="164"/>
      <c r="S864" s="164"/>
      <c r="T864" s="164"/>
      <c r="U864" s="164"/>
      <c r="V864" s="164"/>
      <c r="W864" s="164"/>
      <c r="X864" s="133"/>
      <c r="Y864" s="133"/>
      <c r="Z864" s="133"/>
      <c r="AA864" s="133"/>
      <c r="AB864" s="133"/>
      <c r="AC864" s="133"/>
      <c r="AD864" s="133"/>
      <c r="AE864" s="133"/>
      <c r="AF864" s="133"/>
      <c r="AG864" s="133"/>
      <c r="AH864" s="133"/>
      <c r="AI864" s="133"/>
      <c r="AJ864" s="133"/>
      <c r="AK864" s="133"/>
    </row>
    <row r="865" spans="1:37" s="70" customFormat="1" ht="15.75" x14ac:dyDescent="0.25">
      <c r="A865" s="133"/>
      <c r="B865" s="133"/>
      <c r="C865" s="172" t="s">
        <v>41</v>
      </c>
      <c r="D865" s="781" t="s">
        <v>3272</v>
      </c>
      <c r="E865" s="781"/>
      <c r="F865" s="173"/>
      <c r="G865" s="173"/>
      <c r="H865" s="173"/>
      <c r="I865" s="173"/>
      <c r="J865" s="164"/>
      <c r="K865" s="179"/>
      <c r="L865" s="164"/>
      <c r="M865" s="895"/>
      <c r="N865" s="895"/>
      <c r="O865" s="164"/>
      <c r="P865" s="164"/>
      <c r="Q865" s="164"/>
      <c r="R865" s="164"/>
      <c r="S865" s="164"/>
      <c r="T865" s="164"/>
      <c r="U865" s="164"/>
      <c r="V865" s="164"/>
      <c r="W865" s="164"/>
      <c r="X865" s="133"/>
      <c r="Y865" s="133"/>
      <c r="Z865" s="133"/>
      <c r="AA865" s="133"/>
      <c r="AB865" s="133"/>
      <c r="AC865" s="133"/>
      <c r="AD865" s="133"/>
      <c r="AE865" s="904" t="s">
        <v>5486</v>
      </c>
      <c r="AF865" s="904"/>
      <c r="AG865" s="904"/>
      <c r="AH865" s="904"/>
      <c r="AI865" s="904"/>
      <c r="AJ865" s="904"/>
      <c r="AK865" s="133"/>
    </row>
    <row r="866" spans="1:37" s="70" customFormat="1" ht="17.25" customHeight="1" x14ac:dyDescent="0.25">
      <c r="A866" s="133"/>
      <c r="B866" s="133"/>
      <c r="C866" s="172"/>
      <c r="D866" s="550" t="s">
        <v>45</v>
      </c>
      <c r="E866" s="551"/>
      <c r="F866" s="552"/>
      <c r="G866" s="552"/>
      <c r="H866" s="552"/>
      <c r="I866" s="552"/>
      <c r="J866" s="179"/>
      <c r="K866" s="179"/>
      <c r="L866" s="179"/>
      <c r="M866" s="179"/>
      <c r="N866" s="164"/>
      <c r="O866" s="164"/>
      <c r="P866" s="164"/>
      <c r="Q866" s="164"/>
      <c r="R866" s="164"/>
      <c r="S866" s="164"/>
      <c r="T866" s="164"/>
      <c r="U866" s="164"/>
      <c r="V866" s="164"/>
      <c r="W866" s="164"/>
      <c r="X866" s="133"/>
      <c r="Y866" s="133"/>
      <c r="Z866" s="133"/>
      <c r="AA866" s="133"/>
      <c r="AB866" s="133"/>
      <c r="AC866" s="133"/>
      <c r="AD866" s="133"/>
      <c r="AE866" s="903" t="s">
        <v>46</v>
      </c>
      <c r="AF866" s="903"/>
      <c r="AG866" s="903"/>
      <c r="AH866" s="903"/>
      <c r="AI866" s="903"/>
      <c r="AJ866" s="903"/>
      <c r="AK866" s="133"/>
    </row>
    <row r="867" spans="1:37" s="745" customFormat="1" x14ac:dyDescent="0.3">
      <c r="A867" s="744"/>
      <c r="B867" s="744"/>
      <c r="C867" s="744"/>
      <c r="D867" s="744"/>
      <c r="E867" s="744"/>
      <c r="F867" s="744"/>
      <c r="G867" s="744"/>
      <c r="H867" s="744"/>
      <c r="I867" s="744"/>
      <c r="J867" s="744"/>
      <c r="K867" s="744"/>
      <c r="L867" s="744"/>
      <c r="M867" s="744"/>
      <c r="N867" s="744"/>
      <c r="O867" s="744"/>
      <c r="P867" s="744"/>
      <c r="Q867" s="744"/>
      <c r="R867" s="744"/>
      <c r="S867" s="744"/>
      <c r="T867" s="744"/>
      <c r="U867" s="744"/>
      <c r="V867" s="744"/>
      <c r="W867" s="744"/>
      <c r="X867" s="744"/>
      <c r="Y867" s="744"/>
      <c r="Z867" s="744"/>
      <c r="AA867" s="744"/>
      <c r="AB867" s="744"/>
      <c r="AC867" s="744"/>
      <c r="AD867" s="744"/>
      <c r="AE867" s="744"/>
      <c r="AF867" s="744"/>
      <c r="AG867" s="744"/>
      <c r="AH867" s="744"/>
      <c r="AI867" s="744"/>
      <c r="AJ867" s="744"/>
      <c r="AK867" s="744"/>
    </row>
    <row r="868" spans="1:37" s="745" customFormat="1" x14ac:dyDescent="0.3">
      <c r="A868" s="744"/>
      <c r="B868" s="744"/>
      <c r="C868" s="744"/>
      <c r="D868" s="744"/>
      <c r="E868" s="744"/>
      <c r="F868" s="744"/>
      <c r="G868" s="744"/>
      <c r="H868" s="744"/>
      <c r="I868" s="744"/>
      <c r="J868" s="744"/>
      <c r="K868" s="744"/>
      <c r="L868" s="744"/>
      <c r="M868" s="744"/>
      <c r="N868" s="744"/>
      <c r="O868" s="744"/>
      <c r="P868" s="744"/>
      <c r="Q868" s="744"/>
      <c r="R868" s="744"/>
      <c r="S868" s="744"/>
      <c r="T868" s="744"/>
      <c r="U868" s="744"/>
      <c r="V868" s="744"/>
      <c r="W868" s="744"/>
      <c r="X868" s="744"/>
      <c r="Y868" s="744"/>
      <c r="Z868" s="744"/>
      <c r="AA868" s="744"/>
      <c r="AB868" s="744"/>
      <c r="AC868" s="744"/>
      <c r="AD868" s="744"/>
      <c r="AE868" s="744"/>
      <c r="AF868" s="744"/>
      <c r="AG868" s="744"/>
      <c r="AH868" s="744"/>
      <c r="AI868" s="744"/>
      <c r="AJ868" s="744"/>
      <c r="AK868" s="744"/>
    </row>
    <row r="869" spans="1:37" s="745" customFormat="1" x14ac:dyDescent="0.3">
      <c r="A869" s="744"/>
      <c r="B869" s="744"/>
      <c r="C869" s="744"/>
      <c r="D869" s="744"/>
      <c r="E869" s="744"/>
      <c r="F869" s="744"/>
      <c r="G869" s="744"/>
      <c r="H869" s="744"/>
      <c r="I869" s="744"/>
      <c r="J869" s="744"/>
      <c r="K869" s="744"/>
      <c r="L869" s="744"/>
      <c r="M869" s="744"/>
      <c r="N869" s="744"/>
      <c r="O869" s="744"/>
      <c r="P869" s="744"/>
      <c r="Q869" s="744"/>
      <c r="R869" s="744"/>
      <c r="S869" s="744"/>
      <c r="T869" s="744"/>
      <c r="U869" s="744"/>
      <c r="V869" s="744"/>
      <c r="W869" s="744"/>
      <c r="X869" s="744"/>
      <c r="Y869" s="744"/>
      <c r="Z869" s="744"/>
      <c r="AA869" s="744"/>
      <c r="AB869" s="744"/>
      <c r="AC869" s="744"/>
      <c r="AD869" s="744"/>
      <c r="AE869" s="744"/>
      <c r="AF869" s="744"/>
      <c r="AG869" s="744"/>
      <c r="AH869" s="744"/>
      <c r="AI869" s="744"/>
      <c r="AJ869" s="744"/>
      <c r="AK869" s="744"/>
    </row>
    <row r="870" spans="1:37" s="745" customFormat="1" x14ac:dyDescent="0.3">
      <c r="A870" s="744"/>
      <c r="B870" s="744"/>
      <c r="C870" s="744"/>
      <c r="D870" s="744"/>
      <c r="E870" s="744"/>
      <c r="F870" s="744"/>
      <c r="G870" s="744"/>
      <c r="H870" s="744"/>
      <c r="I870" s="744"/>
      <c r="J870" s="744"/>
      <c r="K870" s="744"/>
      <c r="L870" s="744"/>
      <c r="M870" s="744"/>
      <c r="N870" s="744"/>
      <c r="O870" s="744"/>
      <c r="P870" s="744"/>
      <c r="Q870" s="744"/>
      <c r="R870" s="744"/>
      <c r="S870" s="744"/>
      <c r="T870" s="744"/>
      <c r="U870" s="744"/>
      <c r="V870" s="744"/>
      <c r="W870" s="744"/>
      <c r="X870" s="744"/>
      <c r="Y870" s="744"/>
      <c r="Z870" s="744"/>
      <c r="AA870" s="744"/>
      <c r="AB870" s="744"/>
      <c r="AC870" s="744"/>
      <c r="AD870" s="744"/>
      <c r="AE870" s="744"/>
      <c r="AF870" s="744"/>
      <c r="AG870" s="744"/>
      <c r="AH870" s="744"/>
      <c r="AI870" s="744"/>
      <c r="AJ870" s="744"/>
      <c r="AK870" s="744"/>
    </row>
    <row r="871" spans="1:37" s="745" customFormat="1" x14ac:dyDescent="0.3">
      <c r="A871" s="744"/>
      <c r="B871" s="744"/>
      <c r="C871" s="744"/>
      <c r="D871" s="744"/>
      <c r="E871" s="744"/>
      <c r="F871" s="744"/>
      <c r="G871" s="744"/>
      <c r="H871" s="744"/>
      <c r="I871" s="744"/>
      <c r="J871" s="744"/>
      <c r="K871" s="744"/>
      <c r="L871" s="744"/>
      <c r="M871" s="744"/>
      <c r="N871" s="744"/>
      <c r="O871" s="744"/>
      <c r="P871" s="744"/>
      <c r="Q871" s="744"/>
      <c r="R871" s="744"/>
      <c r="S871" s="744"/>
      <c r="T871" s="744"/>
      <c r="U871" s="744"/>
      <c r="V871" s="744"/>
      <c r="W871" s="744"/>
      <c r="X871" s="744"/>
      <c r="Y871" s="744"/>
      <c r="Z871" s="744"/>
      <c r="AA871" s="744"/>
      <c r="AB871" s="744"/>
      <c r="AC871" s="744"/>
      <c r="AD871" s="744"/>
      <c r="AE871" s="744"/>
      <c r="AF871" s="744"/>
      <c r="AG871" s="744"/>
      <c r="AH871" s="744"/>
      <c r="AI871" s="744"/>
      <c r="AJ871" s="744"/>
      <c r="AK871" s="744"/>
    </row>
    <row r="872" spans="1:37" s="745" customFormat="1" x14ac:dyDescent="0.3">
      <c r="A872" s="744"/>
      <c r="B872" s="744"/>
      <c r="C872" s="744"/>
      <c r="D872" s="744"/>
      <c r="E872" s="744"/>
      <c r="F872" s="744"/>
      <c r="G872" s="744"/>
      <c r="H872" s="744"/>
      <c r="I872" s="744"/>
      <c r="J872" s="744"/>
      <c r="K872" s="744"/>
      <c r="L872" s="744"/>
      <c r="M872" s="744"/>
      <c r="N872" s="744"/>
      <c r="O872" s="744"/>
      <c r="P872" s="744"/>
      <c r="Q872" s="744"/>
      <c r="R872" s="744"/>
      <c r="S872" s="744"/>
      <c r="T872" s="744"/>
      <c r="U872" s="744"/>
      <c r="V872" s="744"/>
      <c r="W872" s="744"/>
      <c r="X872" s="744"/>
      <c r="Y872" s="744"/>
      <c r="Z872" s="744"/>
      <c r="AA872" s="744"/>
      <c r="AB872" s="744"/>
      <c r="AC872" s="744"/>
      <c r="AD872" s="744"/>
      <c r="AE872" s="744"/>
      <c r="AF872" s="744"/>
      <c r="AG872" s="744"/>
      <c r="AH872" s="744"/>
      <c r="AI872" s="744"/>
      <c r="AJ872" s="744"/>
      <c r="AK872" s="744"/>
    </row>
  </sheetData>
  <autoFilter ref="A6:AK856"/>
  <mergeCells count="135">
    <mergeCell ref="A857:AK857"/>
    <mergeCell ref="B850:B852"/>
    <mergeCell ref="B853:B855"/>
    <mergeCell ref="A850:A852"/>
    <mergeCell ref="A853:A855"/>
    <mergeCell ref="A825:A827"/>
    <mergeCell ref="B543:B545"/>
    <mergeCell ref="A624:A626"/>
    <mergeCell ref="B624:B626"/>
    <mergeCell ref="B745:B747"/>
    <mergeCell ref="A745:A747"/>
    <mergeCell ref="A799:A801"/>
    <mergeCell ref="B799:B801"/>
    <mergeCell ref="B825:B827"/>
    <mergeCell ref="A699:A701"/>
    <mergeCell ref="B699:B701"/>
    <mergeCell ref="A731:A733"/>
    <mergeCell ref="B731:B733"/>
    <mergeCell ref="A643:A645"/>
    <mergeCell ref="B643:B645"/>
    <mergeCell ref="A659:A661"/>
    <mergeCell ref="B659:B661"/>
    <mergeCell ref="A685:A687"/>
    <mergeCell ref="B685:B687"/>
    <mergeCell ref="A86:A88"/>
    <mergeCell ref="B86:B88"/>
    <mergeCell ref="A452:A454"/>
    <mergeCell ref="B452:B454"/>
    <mergeCell ref="A474:A476"/>
    <mergeCell ref="B474:B476"/>
    <mergeCell ref="B499:B501"/>
    <mergeCell ref="A499:A501"/>
    <mergeCell ref="A164:A166"/>
    <mergeCell ref="B164:B166"/>
    <mergeCell ref="B191:B193"/>
    <mergeCell ref="A114:A116"/>
    <mergeCell ref="B114:B116"/>
    <mergeCell ref="A129:A131"/>
    <mergeCell ref="B129:B131"/>
    <mergeCell ref="A517:A519"/>
    <mergeCell ref="B517:B519"/>
    <mergeCell ref="A543:A545"/>
    <mergeCell ref="A568:A570"/>
    <mergeCell ref="B568:B570"/>
    <mergeCell ref="AF863:AJ863"/>
    <mergeCell ref="A91:A93"/>
    <mergeCell ref="B91:B93"/>
    <mergeCell ref="A274:A276"/>
    <mergeCell ref="B274:B276"/>
    <mergeCell ref="A299:A301"/>
    <mergeCell ref="B299:B301"/>
    <mergeCell ref="A318:A320"/>
    <mergeCell ref="B318:B320"/>
    <mergeCell ref="A219:A221"/>
    <mergeCell ref="B219:B221"/>
    <mergeCell ref="AF860:AJ860"/>
    <mergeCell ref="A579:A581"/>
    <mergeCell ref="B579:B581"/>
    <mergeCell ref="A589:A591"/>
    <mergeCell ref="B607:B609"/>
    <mergeCell ref="A178:A180"/>
    <mergeCell ref="B178:B180"/>
    <mergeCell ref="A191:A193"/>
    <mergeCell ref="I4:I5"/>
    <mergeCell ref="J4:J5"/>
    <mergeCell ref="AK4:AK5"/>
    <mergeCell ref="AF862:AJ862"/>
    <mergeCell ref="A227:A229"/>
    <mergeCell ref="B227:B229"/>
    <mergeCell ref="A239:A241"/>
    <mergeCell ref="B239:B241"/>
    <mergeCell ref="A382:A384"/>
    <mergeCell ref="B382:B384"/>
    <mergeCell ref="A407:A409"/>
    <mergeCell ref="B407:B409"/>
    <mergeCell ref="A429:A431"/>
    <mergeCell ref="B429:B431"/>
    <mergeCell ref="A330:A332"/>
    <mergeCell ref="B330:B332"/>
    <mergeCell ref="A349:A351"/>
    <mergeCell ref="B349:B351"/>
    <mergeCell ref="B589:B591"/>
    <mergeCell ref="A607:A609"/>
    <mergeCell ref="B63:B65"/>
    <mergeCell ref="A44:A46"/>
    <mergeCell ref="B44:B46"/>
    <mergeCell ref="A63:A65"/>
    <mergeCell ref="AG1:AK1"/>
    <mergeCell ref="B3:B5"/>
    <mergeCell ref="C3:C5"/>
    <mergeCell ref="D3:D5"/>
    <mergeCell ref="E3:F4"/>
    <mergeCell ref="N4:N5"/>
    <mergeCell ref="U4:U5"/>
    <mergeCell ref="V4:V5"/>
    <mergeCell ref="W4:W5"/>
    <mergeCell ref="Q4:Q5"/>
    <mergeCell ref="R4:R5"/>
    <mergeCell ref="A2:AK2"/>
    <mergeCell ref="AG4:AG5"/>
    <mergeCell ref="G3:AK3"/>
    <mergeCell ref="G4:G5"/>
    <mergeCell ref="K4:K5"/>
    <mergeCell ref="L4:L5"/>
    <mergeCell ref="M4:M5"/>
    <mergeCell ref="O4:O5"/>
    <mergeCell ref="AA4:AA5"/>
    <mergeCell ref="S4:S5"/>
    <mergeCell ref="T4:T5"/>
    <mergeCell ref="P4:P5"/>
    <mergeCell ref="H4:H5"/>
    <mergeCell ref="D865:E865"/>
    <mergeCell ref="M865:N865"/>
    <mergeCell ref="D863:F863"/>
    <mergeCell ref="D860:F860"/>
    <mergeCell ref="G863:M863"/>
    <mergeCell ref="D859:G859"/>
    <mergeCell ref="A856:AK856"/>
    <mergeCell ref="A3:A5"/>
    <mergeCell ref="AE866:AJ866"/>
    <mergeCell ref="AE865:AJ865"/>
    <mergeCell ref="P862:W862"/>
    <mergeCell ref="Q863:W863"/>
    <mergeCell ref="AF859:AJ859"/>
    <mergeCell ref="AH4:AH5"/>
    <mergeCell ref="AI4:AI5"/>
    <mergeCell ref="AJ4:AJ5"/>
    <mergeCell ref="AB4:AB5"/>
    <mergeCell ref="AC4:AC5"/>
    <mergeCell ref="AD4:AD5"/>
    <mergeCell ref="AE4:AE5"/>
    <mergeCell ref="AF4:AF5"/>
    <mergeCell ref="X4:X5"/>
    <mergeCell ref="Y4:Y5"/>
    <mergeCell ref="Z4:Z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4" firstPageNumber="70" fitToHeight="0" orientation="landscape" useFirstPageNumber="1" r:id="rId1"/>
  <headerFooter scaleWithDoc="0">
    <oddHeader>&amp;C&amp;P</oddHeader>
  </headerFooter>
  <rowBreaks count="16" manualBreakCount="16">
    <brk id="52" max="36" man="1"/>
    <brk id="71" max="36" man="1"/>
    <brk id="92" max="36" man="1"/>
    <brk id="223" max="36" man="1"/>
    <brk id="238" max="36" man="1"/>
    <brk id="260" max="36" man="1"/>
    <brk id="301" max="36" man="1"/>
    <brk id="315" max="36" man="1"/>
    <brk id="421" max="36" man="1"/>
    <brk id="436" max="36" man="1"/>
    <brk id="477" max="36" man="1"/>
    <brk id="540" max="36" man="1"/>
    <brk id="605" max="36" man="1"/>
    <brk id="638" max="36" man="1"/>
    <brk id="711" max="36" man="1"/>
    <brk id="774" max="36" man="1"/>
  </rowBreaks>
  <ignoredErrors>
    <ignoredError sqref="F44:AK44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1" tint="0.34998626667073579"/>
    <pageSetUpPr fitToPage="1"/>
  </sheetPr>
  <dimension ref="A1:XFC106"/>
  <sheetViews>
    <sheetView view="pageBreakPreview" topLeftCell="A97" zoomScale="55" zoomScaleNormal="86" zoomScaleSheetLayoutView="55" zoomScalePageLayoutView="70" workbookViewId="0">
      <selection activeCell="G119" sqref="G119"/>
    </sheetView>
  </sheetViews>
  <sheetFormatPr defaultRowHeight="15" x14ac:dyDescent="0.25"/>
  <cols>
    <col min="1" max="1" width="13.5703125" style="10" customWidth="1"/>
    <col min="2" max="2" width="18.140625" style="7" customWidth="1"/>
    <col min="3" max="3" width="86.140625" style="98" customWidth="1"/>
    <col min="4" max="4" width="31.28515625" style="319" customWidth="1"/>
    <col min="5" max="5" width="24.28515625" style="319" customWidth="1"/>
    <col min="6" max="6" width="33.5703125" style="98" customWidth="1"/>
    <col min="7" max="7" width="31.140625" style="98" customWidth="1"/>
    <col min="8" max="8" width="16.42578125" style="7" customWidth="1"/>
    <col min="9" max="9" width="14.7109375" style="7" customWidth="1"/>
    <col min="10" max="16384" width="9.140625" style="7"/>
  </cols>
  <sheetData>
    <row r="1" spans="1:16383" ht="18.75" x14ac:dyDescent="0.25">
      <c r="A1" s="16"/>
      <c r="B1" s="16"/>
      <c r="C1" s="96"/>
      <c r="D1" s="310"/>
      <c r="E1" s="310"/>
      <c r="F1" s="96"/>
      <c r="G1" s="86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  <c r="APW1" s="9"/>
      <c r="APX1" s="9"/>
      <c r="APY1" s="9"/>
      <c r="APZ1" s="9"/>
      <c r="AQA1" s="9"/>
      <c r="AQB1" s="9"/>
      <c r="AQC1" s="9"/>
      <c r="AQD1" s="9"/>
      <c r="AQE1" s="9"/>
      <c r="AQF1" s="9"/>
      <c r="AQG1" s="9"/>
      <c r="AQH1" s="9"/>
      <c r="AQI1" s="9"/>
      <c r="AQJ1" s="9"/>
      <c r="AQK1" s="9"/>
      <c r="AQL1" s="9"/>
      <c r="AQM1" s="9"/>
      <c r="AQN1" s="9"/>
      <c r="AQO1" s="9"/>
      <c r="AQP1" s="9"/>
      <c r="AQQ1" s="9"/>
      <c r="AQR1" s="9"/>
      <c r="AQS1" s="9"/>
      <c r="AQT1" s="9"/>
      <c r="AQU1" s="9"/>
      <c r="AQV1" s="9"/>
      <c r="AQW1" s="9"/>
      <c r="AQX1" s="9"/>
      <c r="AQY1" s="9"/>
      <c r="AQZ1" s="9"/>
      <c r="ARA1" s="9"/>
      <c r="ARB1" s="9"/>
      <c r="ARC1" s="9"/>
      <c r="ARD1" s="9"/>
      <c r="ARE1" s="9"/>
      <c r="ARF1" s="9"/>
      <c r="ARG1" s="9"/>
      <c r="ARH1" s="9"/>
      <c r="ARI1" s="9"/>
      <c r="ARJ1" s="9"/>
      <c r="ARK1" s="9"/>
      <c r="ARL1" s="9"/>
      <c r="ARM1" s="9"/>
      <c r="ARN1" s="9"/>
      <c r="ARO1" s="9"/>
      <c r="ARP1" s="9"/>
      <c r="ARQ1" s="9"/>
      <c r="ARR1" s="9"/>
      <c r="ARS1" s="9"/>
      <c r="ART1" s="9"/>
      <c r="ARU1" s="9"/>
      <c r="ARV1" s="9"/>
      <c r="ARW1" s="9"/>
      <c r="ARX1" s="9"/>
      <c r="ARY1" s="9"/>
      <c r="ARZ1" s="9"/>
      <c r="ASA1" s="9"/>
      <c r="ASB1" s="9"/>
      <c r="ASC1" s="9"/>
      <c r="ASD1" s="9"/>
      <c r="ASE1" s="9"/>
      <c r="ASF1" s="9"/>
      <c r="ASG1" s="9"/>
      <c r="ASH1" s="9"/>
      <c r="ASI1" s="9"/>
      <c r="ASJ1" s="9"/>
      <c r="ASK1" s="9"/>
      <c r="ASL1" s="9"/>
      <c r="ASM1" s="9"/>
      <c r="ASN1" s="9"/>
      <c r="ASO1" s="9"/>
      <c r="ASP1" s="9"/>
      <c r="ASQ1" s="9"/>
      <c r="ASR1" s="9"/>
      <c r="ASS1" s="9"/>
      <c r="AST1" s="9"/>
      <c r="ASU1" s="9"/>
      <c r="ASV1" s="9"/>
      <c r="ASW1" s="9"/>
      <c r="ASX1" s="9"/>
      <c r="ASY1" s="9"/>
      <c r="ASZ1" s="9"/>
      <c r="ATA1" s="9"/>
      <c r="ATB1" s="9"/>
      <c r="ATC1" s="9"/>
      <c r="ATD1" s="9"/>
      <c r="ATE1" s="9"/>
      <c r="ATF1" s="9"/>
      <c r="ATG1" s="9"/>
      <c r="ATH1" s="9"/>
      <c r="ATI1" s="9"/>
      <c r="ATJ1" s="9"/>
      <c r="ATK1" s="9"/>
      <c r="ATL1" s="9"/>
      <c r="ATM1" s="9"/>
      <c r="ATN1" s="9"/>
      <c r="ATO1" s="9"/>
      <c r="ATP1" s="9"/>
      <c r="ATQ1" s="9"/>
      <c r="ATR1" s="9"/>
      <c r="ATS1" s="9"/>
      <c r="ATT1" s="9"/>
      <c r="ATU1" s="9"/>
      <c r="ATV1" s="9"/>
      <c r="ATW1" s="9"/>
      <c r="ATX1" s="9"/>
      <c r="ATY1" s="9"/>
      <c r="ATZ1" s="9"/>
      <c r="AUA1" s="9"/>
      <c r="AUB1" s="9"/>
      <c r="AUC1" s="9"/>
      <c r="AUD1" s="9"/>
      <c r="AUE1" s="9"/>
      <c r="AUF1" s="9"/>
      <c r="AUG1" s="9"/>
      <c r="AUH1" s="9"/>
      <c r="AUI1" s="9"/>
      <c r="AUJ1" s="9"/>
      <c r="AUK1" s="9"/>
      <c r="AUL1" s="9"/>
      <c r="AUM1" s="9"/>
      <c r="AUN1" s="9"/>
      <c r="AUO1" s="9"/>
      <c r="AUP1" s="9"/>
      <c r="AUQ1" s="9"/>
      <c r="AUR1" s="9"/>
      <c r="AUS1" s="9"/>
      <c r="AUT1" s="9"/>
      <c r="AUU1" s="9"/>
      <c r="AUV1" s="9"/>
      <c r="AUW1" s="9"/>
      <c r="AUX1" s="9"/>
      <c r="AUY1" s="9"/>
      <c r="AUZ1" s="9"/>
      <c r="AVA1" s="9"/>
      <c r="AVB1" s="9"/>
      <c r="AVC1" s="9"/>
      <c r="AVD1" s="9"/>
      <c r="AVE1" s="9"/>
      <c r="AVF1" s="9"/>
      <c r="AVG1" s="9"/>
      <c r="AVH1" s="9"/>
      <c r="AVI1" s="9"/>
      <c r="AVJ1" s="9"/>
      <c r="AVK1" s="9"/>
      <c r="AVL1" s="9"/>
      <c r="AVM1" s="9"/>
      <c r="AVN1" s="9"/>
      <c r="AVO1" s="9"/>
      <c r="AVP1" s="9"/>
      <c r="AVQ1" s="9"/>
      <c r="AVR1" s="9"/>
      <c r="AVS1" s="9"/>
      <c r="AVT1" s="9"/>
      <c r="AVU1" s="9"/>
      <c r="AVV1" s="9"/>
      <c r="AVW1" s="9"/>
      <c r="AVX1" s="9"/>
      <c r="AVY1" s="9"/>
      <c r="AVZ1" s="9"/>
      <c r="AWA1" s="9"/>
      <c r="AWB1" s="9"/>
      <c r="AWC1" s="9"/>
      <c r="AWD1" s="9"/>
      <c r="AWE1" s="9"/>
      <c r="AWF1" s="9"/>
      <c r="AWG1" s="9"/>
      <c r="AWH1" s="9"/>
      <c r="AWI1" s="9"/>
      <c r="AWJ1" s="9"/>
      <c r="AWK1" s="9"/>
      <c r="AWL1" s="9"/>
      <c r="AWM1" s="9"/>
      <c r="AWN1" s="9"/>
      <c r="AWO1" s="9"/>
      <c r="AWP1" s="9"/>
      <c r="AWQ1" s="9"/>
      <c r="AWR1" s="9"/>
      <c r="AWS1" s="9"/>
      <c r="AWT1" s="9"/>
      <c r="AWU1" s="9"/>
      <c r="AWV1" s="9"/>
      <c r="AWW1" s="9"/>
      <c r="AWX1" s="9"/>
      <c r="AWY1" s="9"/>
      <c r="AWZ1" s="9"/>
      <c r="AXA1" s="9"/>
      <c r="AXB1" s="9"/>
      <c r="AXC1" s="9"/>
      <c r="AXD1" s="9"/>
      <c r="AXE1" s="9"/>
      <c r="AXF1" s="9"/>
      <c r="AXG1" s="9"/>
      <c r="AXH1" s="9"/>
      <c r="AXI1" s="9"/>
      <c r="AXJ1" s="9"/>
      <c r="AXK1" s="9"/>
      <c r="AXL1" s="9"/>
      <c r="AXM1" s="9"/>
      <c r="AXN1" s="9"/>
      <c r="AXO1" s="9"/>
      <c r="AXP1" s="9"/>
      <c r="AXQ1" s="9"/>
      <c r="AXR1" s="9"/>
      <c r="AXS1" s="9"/>
      <c r="AXT1" s="9"/>
      <c r="AXU1" s="9"/>
      <c r="AXV1" s="9"/>
      <c r="AXW1" s="9"/>
      <c r="AXX1" s="9"/>
      <c r="AXY1" s="9"/>
      <c r="AXZ1" s="9"/>
      <c r="AYA1" s="9"/>
      <c r="AYB1" s="9"/>
      <c r="AYC1" s="9"/>
      <c r="AYD1" s="9"/>
      <c r="AYE1" s="9"/>
      <c r="AYF1" s="9"/>
      <c r="AYG1" s="9"/>
      <c r="AYH1" s="9"/>
      <c r="AYI1" s="9"/>
      <c r="AYJ1" s="9"/>
      <c r="AYK1" s="9"/>
      <c r="AYL1" s="9"/>
      <c r="AYM1" s="9"/>
      <c r="AYN1" s="9"/>
      <c r="AYO1" s="9"/>
      <c r="AYP1" s="9"/>
      <c r="AYQ1" s="9"/>
      <c r="AYR1" s="9"/>
      <c r="AYS1" s="9"/>
      <c r="AYT1" s="9"/>
      <c r="AYU1" s="9"/>
      <c r="AYV1" s="9"/>
      <c r="AYW1" s="9"/>
      <c r="AYX1" s="9"/>
      <c r="AYY1" s="9"/>
      <c r="AYZ1" s="9"/>
      <c r="AZA1" s="9"/>
      <c r="AZB1" s="9"/>
      <c r="AZC1" s="9"/>
      <c r="AZD1" s="9"/>
      <c r="AZE1" s="9"/>
      <c r="AZF1" s="9"/>
      <c r="AZG1" s="9"/>
      <c r="AZH1" s="9"/>
      <c r="AZI1" s="9"/>
      <c r="AZJ1" s="9"/>
      <c r="AZK1" s="9"/>
      <c r="AZL1" s="9"/>
      <c r="AZM1" s="9"/>
      <c r="AZN1" s="9"/>
      <c r="AZO1" s="9"/>
      <c r="AZP1" s="9"/>
      <c r="AZQ1" s="9"/>
      <c r="AZR1" s="9"/>
      <c r="AZS1" s="9"/>
      <c r="AZT1" s="9"/>
      <c r="AZU1" s="9"/>
      <c r="AZV1" s="9"/>
      <c r="AZW1" s="9"/>
      <c r="AZX1" s="9"/>
      <c r="AZY1" s="9"/>
      <c r="AZZ1" s="9"/>
      <c r="BAA1" s="9"/>
      <c r="BAB1" s="9"/>
      <c r="BAC1" s="9"/>
      <c r="BAD1" s="9"/>
      <c r="BAE1" s="9"/>
      <c r="BAF1" s="9"/>
      <c r="BAG1" s="9"/>
      <c r="BAH1" s="9"/>
      <c r="BAI1" s="9"/>
      <c r="BAJ1" s="9"/>
      <c r="BAK1" s="9"/>
      <c r="BAL1" s="9"/>
      <c r="BAM1" s="9"/>
      <c r="BAN1" s="9"/>
      <c r="BAO1" s="9"/>
      <c r="BAP1" s="9"/>
      <c r="BAQ1" s="9"/>
      <c r="BAR1" s="9"/>
      <c r="BAS1" s="9"/>
      <c r="BAT1" s="9"/>
      <c r="BAU1" s="9"/>
      <c r="BAV1" s="9"/>
      <c r="BAW1" s="9"/>
      <c r="BAX1" s="9"/>
      <c r="BAY1" s="9"/>
      <c r="BAZ1" s="9"/>
      <c r="BBA1" s="9"/>
      <c r="BBB1" s="9"/>
      <c r="BBC1" s="9"/>
      <c r="BBD1" s="9"/>
      <c r="BBE1" s="9"/>
      <c r="BBF1" s="9"/>
      <c r="BBG1" s="9"/>
      <c r="BBH1" s="9"/>
      <c r="BBI1" s="9"/>
      <c r="BBJ1" s="9"/>
      <c r="BBK1" s="9"/>
      <c r="BBL1" s="9"/>
      <c r="BBM1" s="9"/>
      <c r="BBN1" s="9"/>
      <c r="BBO1" s="9"/>
      <c r="BBP1" s="9"/>
      <c r="BBQ1" s="9"/>
      <c r="BBR1" s="9"/>
      <c r="BBS1" s="9"/>
      <c r="BBT1" s="9"/>
      <c r="BBU1" s="9"/>
      <c r="BBV1" s="9"/>
      <c r="BBW1" s="9"/>
      <c r="BBX1" s="9"/>
      <c r="BBY1" s="9"/>
      <c r="BBZ1" s="9"/>
      <c r="BCA1" s="9"/>
      <c r="BCB1" s="9"/>
      <c r="BCC1" s="9"/>
      <c r="BCD1" s="9"/>
      <c r="BCE1" s="9"/>
      <c r="BCF1" s="9"/>
      <c r="BCG1" s="9"/>
      <c r="BCH1" s="9"/>
      <c r="BCI1" s="9"/>
      <c r="BCJ1" s="9"/>
      <c r="BCK1" s="9"/>
      <c r="BCL1" s="9"/>
      <c r="BCM1" s="9"/>
      <c r="BCN1" s="9"/>
      <c r="BCO1" s="9"/>
      <c r="BCP1" s="9"/>
      <c r="BCQ1" s="9"/>
      <c r="BCR1" s="9"/>
      <c r="BCS1" s="9"/>
      <c r="BCT1" s="9"/>
      <c r="BCU1" s="9"/>
      <c r="BCV1" s="9"/>
      <c r="BCW1" s="9"/>
      <c r="BCX1" s="9"/>
      <c r="BCY1" s="9"/>
      <c r="BCZ1" s="9"/>
      <c r="BDA1" s="9"/>
      <c r="BDB1" s="9"/>
      <c r="BDC1" s="9"/>
      <c r="BDD1" s="9"/>
      <c r="BDE1" s="9"/>
      <c r="BDF1" s="9"/>
      <c r="BDG1" s="9"/>
      <c r="BDH1" s="9"/>
      <c r="BDI1" s="9"/>
      <c r="BDJ1" s="9"/>
      <c r="BDK1" s="9"/>
      <c r="BDL1" s="9"/>
      <c r="BDM1" s="9"/>
      <c r="BDN1" s="9"/>
      <c r="BDO1" s="9"/>
      <c r="BDP1" s="9"/>
      <c r="BDQ1" s="9"/>
      <c r="BDR1" s="9"/>
      <c r="BDS1" s="9"/>
      <c r="BDT1" s="9"/>
      <c r="BDU1" s="9"/>
      <c r="BDV1" s="9"/>
      <c r="BDW1" s="9"/>
      <c r="BDX1" s="9"/>
      <c r="BDY1" s="9"/>
      <c r="BDZ1" s="9"/>
      <c r="BEA1" s="9"/>
      <c r="BEB1" s="9"/>
      <c r="BEC1" s="9"/>
      <c r="BED1" s="9"/>
      <c r="BEE1" s="9"/>
      <c r="BEF1" s="9"/>
      <c r="BEG1" s="9"/>
      <c r="BEH1" s="9"/>
      <c r="BEI1" s="9"/>
      <c r="BEJ1" s="9"/>
      <c r="BEK1" s="9"/>
      <c r="BEL1" s="9"/>
      <c r="BEM1" s="9"/>
      <c r="BEN1" s="9"/>
      <c r="BEO1" s="9"/>
      <c r="BEP1" s="9"/>
      <c r="BEQ1" s="9"/>
      <c r="BER1" s="9"/>
      <c r="BES1" s="9"/>
      <c r="BET1" s="9"/>
      <c r="BEU1" s="9"/>
      <c r="BEV1" s="9"/>
      <c r="BEW1" s="9"/>
      <c r="BEX1" s="9"/>
      <c r="BEY1" s="9"/>
      <c r="BEZ1" s="9"/>
      <c r="BFA1" s="9"/>
      <c r="BFB1" s="9"/>
      <c r="BFC1" s="9"/>
      <c r="BFD1" s="9"/>
      <c r="BFE1" s="9"/>
      <c r="BFF1" s="9"/>
      <c r="BFG1" s="9"/>
      <c r="BFH1" s="9"/>
      <c r="BFI1" s="9"/>
      <c r="BFJ1" s="9"/>
      <c r="BFK1" s="9"/>
      <c r="BFL1" s="9"/>
      <c r="BFM1" s="9"/>
      <c r="BFN1" s="9"/>
      <c r="BFO1" s="9"/>
      <c r="BFP1" s="9"/>
      <c r="BFQ1" s="9"/>
      <c r="BFR1" s="9"/>
      <c r="BFS1" s="9"/>
      <c r="BFT1" s="9"/>
      <c r="BFU1" s="9"/>
      <c r="BFV1" s="9"/>
      <c r="BFW1" s="9"/>
      <c r="BFX1" s="9"/>
      <c r="BFY1" s="9"/>
      <c r="BFZ1" s="9"/>
      <c r="BGA1" s="9"/>
      <c r="BGB1" s="9"/>
      <c r="BGC1" s="9"/>
      <c r="BGD1" s="9"/>
      <c r="BGE1" s="9"/>
      <c r="BGF1" s="9"/>
      <c r="BGG1" s="9"/>
      <c r="BGH1" s="9"/>
      <c r="BGI1" s="9"/>
      <c r="BGJ1" s="9"/>
      <c r="BGK1" s="9"/>
      <c r="BGL1" s="9"/>
      <c r="BGM1" s="9"/>
      <c r="BGN1" s="9"/>
      <c r="BGO1" s="9"/>
      <c r="BGP1" s="9"/>
      <c r="BGQ1" s="9"/>
      <c r="BGR1" s="9"/>
      <c r="BGS1" s="9"/>
      <c r="BGT1" s="9"/>
      <c r="BGU1" s="9"/>
      <c r="BGV1" s="9"/>
      <c r="BGW1" s="9"/>
      <c r="BGX1" s="9"/>
      <c r="BGY1" s="9"/>
      <c r="BGZ1" s="9"/>
      <c r="BHA1" s="9"/>
      <c r="BHB1" s="9"/>
      <c r="BHC1" s="9"/>
      <c r="BHD1" s="9"/>
      <c r="BHE1" s="9"/>
      <c r="BHF1" s="9"/>
      <c r="BHG1" s="9"/>
      <c r="BHH1" s="9"/>
      <c r="BHI1" s="9"/>
      <c r="BHJ1" s="9"/>
      <c r="BHK1" s="9"/>
      <c r="BHL1" s="9"/>
      <c r="BHM1" s="9"/>
      <c r="BHN1" s="9"/>
      <c r="BHO1" s="9"/>
      <c r="BHP1" s="9"/>
      <c r="BHQ1" s="9"/>
      <c r="BHR1" s="9"/>
      <c r="BHS1" s="9"/>
      <c r="BHT1" s="9"/>
      <c r="BHU1" s="9"/>
      <c r="BHV1" s="9"/>
      <c r="BHW1" s="9"/>
      <c r="BHX1" s="9"/>
      <c r="BHY1" s="9"/>
      <c r="BHZ1" s="9"/>
      <c r="BIA1" s="9"/>
      <c r="BIB1" s="9"/>
      <c r="BIC1" s="9"/>
      <c r="BID1" s="9"/>
      <c r="BIE1" s="9"/>
      <c r="BIF1" s="9"/>
      <c r="BIG1" s="9"/>
      <c r="BIH1" s="9"/>
      <c r="BII1" s="9"/>
      <c r="BIJ1" s="9"/>
      <c r="BIK1" s="9"/>
      <c r="BIL1" s="9"/>
      <c r="BIM1" s="9"/>
      <c r="BIN1" s="9"/>
      <c r="BIO1" s="9"/>
      <c r="BIP1" s="9"/>
      <c r="BIQ1" s="9"/>
      <c r="BIR1" s="9"/>
      <c r="BIS1" s="9"/>
      <c r="BIT1" s="9"/>
      <c r="BIU1" s="9"/>
      <c r="BIV1" s="9"/>
      <c r="BIW1" s="9"/>
      <c r="BIX1" s="9"/>
      <c r="BIY1" s="9"/>
      <c r="BIZ1" s="9"/>
      <c r="BJA1" s="9"/>
      <c r="BJB1" s="9"/>
      <c r="BJC1" s="9"/>
      <c r="BJD1" s="9"/>
      <c r="BJE1" s="9"/>
      <c r="BJF1" s="9"/>
      <c r="BJG1" s="9"/>
      <c r="BJH1" s="9"/>
      <c r="BJI1" s="9"/>
      <c r="BJJ1" s="9"/>
      <c r="BJK1" s="9"/>
      <c r="BJL1" s="9"/>
      <c r="BJM1" s="9"/>
      <c r="BJN1" s="9"/>
      <c r="BJO1" s="9"/>
      <c r="BJP1" s="9"/>
      <c r="BJQ1" s="9"/>
      <c r="BJR1" s="9"/>
      <c r="BJS1" s="9"/>
      <c r="BJT1" s="9"/>
      <c r="BJU1" s="9"/>
      <c r="BJV1" s="9"/>
      <c r="BJW1" s="9"/>
      <c r="BJX1" s="9"/>
      <c r="BJY1" s="9"/>
      <c r="BJZ1" s="9"/>
      <c r="BKA1" s="9"/>
      <c r="BKB1" s="9"/>
      <c r="BKC1" s="9"/>
      <c r="BKD1" s="9"/>
      <c r="BKE1" s="9"/>
      <c r="BKF1" s="9"/>
      <c r="BKG1" s="9"/>
      <c r="BKH1" s="9"/>
      <c r="BKI1" s="9"/>
      <c r="BKJ1" s="9"/>
      <c r="BKK1" s="9"/>
      <c r="BKL1" s="9"/>
      <c r="BKM1" s="9"/>
      <c r="BKN1" s="9"/>
      <c r="BKO1" s="9"/>
      <c r="BKP1" s="9"/>
      <c r="BKQ1" s="9"/>
      <c r="BKR1" s="9"/>
      <c r="BKS1" s="9"/>
      <c r="BKT1" s="9"/>
      <c r="BKU1" s="9"/>
      <c r="BKV1" s="9"/>
      <c r="BKW1" s="9"/>
      <c r="BKX1" s="9"/>
      <c r="BKY1" s="9"/>
      <c r="BKZ1" s="9"/>
      <c r="BLA1" s="9"/>
      <c r="BLB1" s="9"/>
      <c r="BLC1" s="9"/>
      <c r="BLD1" s="9"/>
      <c r="BLE1" s="9"/>
      <c r="BLF1" s="9"/>
      <c r="BLG1" s="9"/>
      <c r="BLH1" s="9"/>
      <c r="BLI1" s="9"/>
      <c r="BLJ1" s="9"/>
      <c r="BLK1" s="9"/>
      <c r="BLL1" s="9"/>
      <c r="BLM1" s="9"/>
      <c r="BLN1" s="9"/>
      <c r="BLO1" s="9"/>
      <c r="BLP1" s="9"/>
      <c r="BLQ1" s="9"/>
      <c r="BLR1" s="9"/>
      <c r="BLS1" s="9"/>
      <c r="BLT1" s="9"/>
      <c r="BLU1" s="9"/>
      <c r="BLV1" s="9"/>
      <c r="BLW1" s="9"/>
      <c r="BLX1" s="9"/>
      <c r="BLY1" s="9"/>
      <c r="BLZ1" s="9"/>
      <c r="BMA1" s="9"/>
      <c r="BMB1" s="9"/>
      <c r="BMC1" s="9"/>
      <c r="BMD1" s="9"/>
      <c r="BME1" s="9"/>
      <c r="BMF1" s="9"/>
      <c r="BMG1" s="9"/>
      <c r="BMH1" s="9"/>
      <c r="BMI1" s="9"/>
      <c r="BMJ1" s="9"/>
      <c r="BMK1" s="9"/>
      <c r="BML1" s="9"/>
      <c r="BMM1" s="9"/>
      <c r="BMN1" s="9"/>
      <c r="BMO1" s="9"/>
      <c r="BMP1" s="9"/>
      <c r="BMQ1" s="9"/>
      <c r="BMR1" s="9"/>
      <c r="BMS1" s="9"/>
      <c r="BMT1" s="9"/>
      <c r="BMU1" s="9"/>
      <c r="BMV1" s="9"/>
      <c r="BMW1" s="9"/>
      <c r="BMX1" s="9"/>
      <c r="BMY1" s="9"/>
      <c r="BMZ1" s="9"/>
      <c r="BNA1" s="9"/>
      <c r="BNB1" s="9"/>
      <c r="BNC1" s="9"/>
      <c r="BND1" s="9"/>
      <c r="BNE1" s="9"/>
      <c r="BNF1" s="9"/>
      <c r="BNG1" s="9"/>
      <c r="BNH1" s="9"/>
      <c r="BNI1" s="9"/>
      <c r="BNJ1" s="9"/>
      <c r="BNK1" s="9"/>
      <c r="BNL1" s="9"/>
      <c r="BNM1" s="9"/>
      <c r="BNN1" s="9"/>
      <c r="BNO1" s="9"/>
      <c r="BNP1" s="9"/>
      <c r="BNQ1" s="9"/>
      <c r="BNR1" s="9"/>
      <c r="BNS1" s="9"/>
      <c r="BNT1" s="9"/>
      <c r="BNU1" s="9"/>
      <c r="BNV1" s="9"/>
      <c r="BNW1" s="9"/>
      <c r="BNX1" s="9"/>
      <c r="BNY1" s="9"/>
      <c r="BNZ1" s="9"/>
      <c r="BOA1" s="9"/>
      <c r="BOB1" s="9"/>
      <c r="BOC1" s="9"/>
      <c r="BOD1" s="9"/>
      <c r="BOE1" s="9"/>
      <c r="BOF1" s="9"/>
      <c r="BOG1" s="9"/>
      <c r="BOH1" s="9"/>
      <c r="BOI1" s="9"/>
      <c r="BOJ1" s="9"/>
      <c r="BOK1" s="9"/>
      <c r="BOL1" s="9"/>
      <c r="BOM1" s="9"/>
      <c r="BON1" s="9"/>
      <c r="BOO1" s="9"/>
      <c r="BOP1" s="9"/>
      <c r="BOQ1" s="9"/>
      <c r="BOR1" s="9"/>
      <c r="BOS1" s="9"/>
      <c r="BOT1" s="9"/>
      <c r="BOU1" s="9"/>
      <c r="BOV1" s="9"/>
      <c r="BOW1" s="9"/>
      <c r="BOX1" s="9"/>
      <c r="BOY1" s="9"/>
      <c r="BOZ1" s="9"/>
      <c r="BPA1" s="9"/>
      <c r="BPB1" s="9"/>
      <c r="BPC1" s="9"/>
      <c r="BPD1" s="9"/>
      <c r="BPE1" s="9"/>
      <c r="BPF1" s="9"/>
      <c r="BPG1" s="9"/>
      <c r="BPH1" s="9"/>
      <c r="BPI1" s="9"/>
      <c r="BPJ1" s="9"/>
      <c r="BPK1" s="9"/>
      <c r="BPL1" s="9"/>
      <c r="BPM1" s="9"/>
      <c r="BPN1" s="9"/>
      <c r="BPO1" s="9"/>
      <c r="BPP1" s="9"/>
      <c r="BPQ1" s="9"/>
      <c r="BPR1" s="9"/>
      <c r="BPS1" s="9"/>
      <c r="BPT1" s="9"/>
      <c r="BPU1" s="9"/>
      <c r="BPV1" s="9"/>
      <c r="BPW1" s="9"/>
      <c r="BPX1" s="9"/>
      <c r="BPY1" s="9"/>
      <c r="BPZ1" s="9"/>
      <c r="BQA1" s="9"/>
      <c r="BQB1" s="9"/>
      <c r="BQC1" s="9"/>
      <c r="BQD1" s="9"/>
      <c r="BQE1" s="9"/>
      <c r="BQF1" s="9"/>
      <c r="BQG1" s="9"/>
      <c r="BQH1" s="9"/>
      <c r="BQI1" s="9"/>
      <c r="BQJ1" s="9"/>
      <c r="BQK1" s="9"/>
      <c r="BQL1" s="9"/>
      <c r="BQM1" s="9"/>
      <c r="BQN1" s="9"/>
      <c r="BQO1" s="9"/>
      <c r="BQP1" s="9"/>
      <c r="BQQ1" s="9"/>
      <c r="BQR1" s="9"/>
      <c r="BQS1" s="9"/>
      <c r="BQT1" s="9"/>
      <c r="BQU1" s="9"/>
      <c r="BQV1" s="9"/>
      <c r="BQW1" s="9"/>
      <c r="BQX1" s="9"/>
      <c r="BQY1" s="9"/>
      <c r="BQZ1" s="9"/>
      <c r="BRA1" s="9"/>
      <c r="BRB1" s="9"/>
      <c r="BRC1" s="9"/>
      <c r="BRD1" s="9"/>
      <c r="BRE1" s="9"/>
      <c r="BRF1" s="9"/>
      <c r="BRG1" s="9"/>
      <c r="BRH1" s="9"/>
      <c r="BRI1" s="9"/>
      <c r="BRJ1" s="9"/>
      <c r="BRK1" s="9"/>
      <c r="BRL1" s="9"/>
      <c r="BRM1" s="9"/>
      <c r="BRN1" s="9"/>
      <c r="BRO1" s="9"/>
      <c r="BRP1" s="9"/>
      <c r="BRQ1" s="9"/>
      <c r="BRR1" s="9"/>
      <c r="BRS1" s="9"/>
      <c r="BRT1" s="9"/>
      <c r="BRU1" s="9"/>
      <c r="BRV1" s="9"/>
      <c r="BRW1" s="9"/>
      <c r="BRX1" s="9"/>
      <c r="BRY1" s="9"/>
      <c r="BRZ1" s="9"/>
      <c r="BSA1" s="9"/>
      <c r="BSB1" s="9"/>
      <c r="BSC1" s="9"/>
      <c r="BSD1" s="9"/>
      <c r="BSE1" s="9"/>
      <c r="BSF1" s="9"/>
      <c r="BSG1" s="9"/>
      <c r="BSH1" s="9"/>
      <c r="BSI1" s="9"/>
      <c r="BSJ1" s="9"/>
      <c r="BSK1" s="9"/>
      <c r="BSL1" s="9"/>
      <c r="BSM1" s="9"/>
      <c r="BSN1" s="9"/>
      <c r="BSO1" s="9"/>
      <c r="BSP1" s="9"/>
      <c r="BSQ1" s="9"/>
      <c r="BSR1" s="9"/>
      <c r="BSS1" s="9"/>
      <c r="BST1" s="9"/>
      <c r="BSU1" s="9"/>
      <c r="BSV1" s="9"/>
      <c r="BSW1" s="9"/>
      <c r="BSX1" s="9"/>
      <c r="BSY1" s="9"/>
      <c r="BSZ1" s="9"/>
      <c r="BTA1" s="9"/>
      <c r="BTB1" s="9"/>
      <c r="BTC1" s="9"/>
      <c r="BTD1" s="9"/>
      <c r="BTE1" s="9"/>
      <c r="BTF1" s="9"/>
      <c r="BTG1" s="9"/>
      <c r="BTH1" s="9"/>
      <c r="BTI1" s="9"/>
      <c r="BTJ1" s="9"/>
      <c r="BTK1" s="9"/>
      <c r="BTL1" s="9"/>
      <c r="BTM1" s="9"/>
      <c r="BTN1" s="9"/>
      <c r="BTO1" s="9"/>
      <c r="BTP1" s="9"/>
      <c r="BTQ1" s="9"/>
      <c r="BTR1" s="9"/>
      <c r="BTS1" s="9"/>
      <c r="BTT1" s="9"/>
      <c r="BTU1" s="9"/>
      <c r="BTV1" s="9"/>
      <c r="BTW1" s="9"/>
      <c r="BTX1" s="9"/>
      <c r="BTY1" s="9"/>
      <c r="BTZ1" s="9"/>
      <c r="BUA1" s="9"/>
      <c r="BUB1" s="9"/>
      <c r="BUC1" s="9"/>
      <c r="BUD1" s="9"/>
      <c r="BUE1" s="9"/>
      <c r="BUF1" s="9"/>
      <c r="BUG1" s="9"/>
      <c r="BUH1" s="9"/>
      <c r="BUI1" s="9"/>
      <c r="BUJ1" s="9"/>
      <c r="BUK1" s="9"/>
      <c r="BUL1" s="9"/>
      <c r="BUM1" s="9"/>
      <c r="BUN1" s="9"/>
      <c r="BUO1" s="9"/>
      <c r="BUP1" s="9"/>
      <c r="BUQ1" s="9"/>
      <c r="BUR1" s="9"/>
      <c r="BUS1" s="9"/>
      <c r="BUT1" s="9"/>
      <c r="BUU1" s="9"/>
      <c r="BUV1" s="9"/>
      <c r="BUW1" s="9"/>
      <c r="BUX1" s="9"/>
      <c r="BUY1" s="9"/>
      <c r="BUZ1" s="9"/>
      <c r="BVA1" s="9"/>
      <c r="BVB1" s="9"/>
      <c r="BVC1" s="9"/>
      <c r="BVD1" s="9"/>
      <c r="BVE1" s="9"/>
      <c r="BVF1" s="9"/>
      <c r="BVG1" s="9"/>
      <c r="BVH1" s="9"/>
      <c r="BVI1" s="9"/>
      <c r="BVJ1" s="9"/>
      <c r="BVK1" s="9"/>
      <c r="BVL1" s="9"/>
      <c r="BVM1" s="9"/>
      <c r="BVN1" s="9"/>
      <c r="BVO1" s="9"/>
      <c r="BVP1" s="9"/>
      <c r="BVQ1" s="9"/>
      <c r="BVR1" s="9"/>
      <c r="BVS1" s="9"/>
      <c r="BVT1" s="9"/>
      <c r="BVU1" s="9"/>
      <c r="BVV1" s="9"/>
      <c r="BVW1" s="9"/>
      <c r="BVX1" s="9"/>
      <c r="BVY1" s="9"/>
      <c r="BVZ1" s="9"/>
      <c r="BWA1" s="9"/>
      <c r="BWB1" s="9"/>
      <c r="BWC1" s="9"/>
      <c r="BWD1" s="9"/>
      <c r="BWE1" s="9"/>
      <c r="BWF1" s="9"/>
      <c r="BWG1" s="9"/>
      <c r="BWH1" s="9"/>
      <c r="BWI1" s="9"/>
      <c r="BWJ1" s="9"/>
      <c r="BWK1" s="9"/>
      <c r="BWL1" s="9"/>
      <c r="BWM1" s="9"/>
      <c r="BWN1" s="9"/>
      <c r="BWO1" s="9"/>
      <c r="BWP1" s="9"/>
      <c r="BWQ1" s="9"/>
      <c r="BWR1" s="9"/>
      <c r="BWS1" s="9"/>
      <c r="BWT1" s="9"/>
      <c r="BWU1" s="9"/>
      <c r="BWV1" s="9"/>
      <c r="BWW1" s="9"/>
      <c r="BWX1" s="9"/>
      <c r="BWY1" s="9"/>
      <c r="BWZ1" s="9"/>
      <c r="BXA1" s="9"/>
      <c r="BXB1" s="9"/>
      <c r="BXC1" s="9"/>
      <c r="BXD1" s="9"/>
      <c r="BXE1" s="9"/>
      <c r="BXF1" s="9"/>
      <c r="BXG1" s="9"/>
      <c r="BXH1" s="9"/>
      <c r="BXI1" s="9"/>
      <c r="BXJ1" s="9"/>
      <c r="BXK1" s="9"/>
      <c r="BXL1" s="9"/>
      <c r="BXM1" s="9"/>
      <c r="BXN1" s="9"/>
      <c r="BXO1" s="9"/>
      <c r="BXP1" s="9"/>
      <c r="BXQ1" s="9"/>
      <c r="BXR1" s="9"/>
      <c r="BXS1" s="9"/>
      <c r="BXT1" s="9"/>
      <c r="BXU1" s="9"/>
      <c r="BXV1" s="9"/>
      <c r="BXW1" s="9"/>
      <c r="BXX1" s="9"/>
      <c r="BXY1" s="9"/>
      <c r="BXZ1" s="9"/>
      <c r="BYA1" s="9"/>
      <c r="BYB1" s="9"/>
      <c r="BYC1" s="9"/>
      <c r="BYD1" s="9"/>
      <c r="BYE1" s="9"/>
      <c r="BYF1" s="9"/>
      <c r="BYG1" s="9"/>
      <c r="BYH1" s="9"/>
      <c r="BYI1" s="9"/>
      <c r="BYJ1" s="9"/>
      <c r="BYK1" s="9"/>
      <c r="BYL1" s="9"/>
      <c r="BYM1" s="9"/>
      <c r="BYN1" s="9"/>
      <c r="BYO1" s="9"/>
      <c r="BYP1" s="9"/>
      <c r="BYQ1" s="9"/>
      <c r="BYR1" s="9"/>
      <c r="BYS1" s="9"/>
      <c r="BYT1" s="9"/>
      <c r="BYU1" s="9"/>
      <c r="BYV1" s="9"/>
      <c r="BYW1" s="9"/>
      <c r="BYX1" s="9"/>
      <c r="BYY1" s="9"/>
      <c r="BYZ1" s="9"/>
      <c r="BZA1" s="9"/>
      <c r="BZB1" s="9"/>
      <c r="BZC1" s="9"/>
      <c r="BZD1" s="9"/>
      <c r="BZE1" s="9"/>
      <c r="BZF1" s="9"/>
      <c r="BZG1" s="9"/>
      <c r="BZH1" s="9"/>
      <c r="BZI1" s="9"/>
      <c r="BZJ1" s="9"/>
      <c r="BZK1" s="9"/>
      <c r="BZL1" s="9"/>
      <c r="BZM1" s="9"/>
      <c r="BZN1" s="9"/>
      <c r="BZO1" s="9"/>
      <c r="BZP1" s="9"/>
      <c r="BZQ1" s="9"/>
      <c r="BZR1" s="9"/>
      <c r="BZS1" s="9"/>
      <c r="BZT1" s="9"/>
      <c r="BZU1" s="9"/>
      <c r="BZV1" s="9"/>
      <c r="BZW1" s="9"/>
      <c r="BZX1" s="9"/>
      <c r="BZY1" s="9"/>
      <c r="BZZ1" s="9"/>
      <c r="CAA1" s="9"/>
      <c r="CAB1" s="9"/>
      <c r="CAC1" s="9"/>
      <c r="CAD1" s="9"/>
      <c r="CAE1" s="9"/>
      <c r="CAF1" s="9"/>
      <c r="CAG1" s="9"/>
      <c r="CAH1" s="9"/>
      <c r="CAI1" s="9"/>
      <c r="CAJ1" s="9"/>
      <c r="CAK1" s="9"/>
      <c r="CAL1" s="9"/>
      <c r="CAM1" s="9"/>
      <c r="CAN1" s="9"/>
      <c r="CAO1" s="9"/>
      <c r="CAP1" s="9"/>
      <c r="CAQ1" s="9"/>
      <c r="CAR1" s="9"/>
      <c r="CAS1" s="9"/>
      <c r="CAT1" s="9"/>
      <c r="CAU1" s="9"/>
      <c r="CAV1" s="9"/>
      <c r="CAW1" s="9"/>
      <c r="CAX1" s="9"/>
      <c r="CAY1" s="9"/>
      <c r="CAZ1" s="9"/>
      <c r="CBA1" s="9"/>
      <c r="CBB1" s="9"/>
      <c r="CBC1" s="9"/>
      <c r="CBD1" s="9"/>
      <c r="CBE1" s="9"/>
      <c r="CBF1" s="9"/>
      <c r="CBG1" s="9"/>
      <c r="CBH1" s="9"/>
      <c r="CBI1" s="9"/>
      <c r="CBJ1" s="9"/>
      <c r="CBK1" s="9"/>
      <c r="CBL1" s="9"/>
      <c r="CBM1" s="9"/>
      <c r="CBN1" s="9"/>
      <c r="CBO1" s="9"/>
      <c r="CBP1" s="9"/>
      <c r="CBQ1" s="9"/>
      <c r="CBR1" s="9"/>
      <c r="CBS1" s="9"/>
      <c r="CBT1" s="9"/>
      <c r="CBU1" s="9"/>
      <c r="CBV1" s="9"/>
      <c r="CBW1" s="9"/>
      <c r="CBX1" s="9"/>
      <c r="CBY1" s="9"/>
      <c r="CBZ1" s="9"/>
      <c r="CCA1" s="9"/>
      <c r="CCB1" s="9"/>
      <c r="CCC1" s="9"/>
      <c r="CCD1" s="9"/>
      <c r="CCE1" s="9"/>
      <c r="CCF1" s="9"/>
      <c r="CCG1" s="9"/>
      <c r="CCH1" s="9"/>
      <c r="CCI1" s="9"/>
      <c r="CCJ1" s="9"/>
      <c r="CCK1" s="9"/>
      <c r="CCL1" s="9"/>
      <c r="CCM1" s="9"/>
      <c r="CCN1" s="9"/>
      <c r="CCO1" s="9"/>
      <c r="CCP1" s="9"/>
      <c r="CCQ1" s="9"/>
      <c r="CCR1" s="9"/>
      <c r="CCS1" s="9"/>
      <c r="CCT1" s="9"/>
      <c r="CCU1" s="9"/>
      <c r="CCV1" s="9"/>
      <c r="CCW1" s="9"/>
      <c r="CCX1" s="9"/>
      <c r="CCY1" s="9"/>
      <c r="CCZ1" s="9"/>
      <c r="CDA1" s="9"/>
      <c r="CDB1" s="9"/>
      <c r="CDC1" s="9"/>
      <c r="CDD1" s="9"/>
      <c r="CDE1" s="9"/>
      <c r="CDF1" s="9"/>
      <c r="CDG1" s="9"/>
      <c r="CDH1" s="9"/>
      <c r="CDI1" s="9"/>
      <c r="CDJ1" s="9"/>
      <c r="CDK1" s="9"/>
      <c r="CDL1" s="9"/>
      <c r="CDM1" s="9"/>
      <c r="CDN1" s="9"/>
      <c r="CDO1" s="9"/>
      <c r="CDP1" s="9"/>
      <c r="CDQ1" s="9"/>
      <c r="CDR1" s="9"/>
      <c r="CDS1" s="9"/>
      <c r="CDT1" s="9"/>
      <c r="CDU1" s="9"/>
      <c r="CDV1" s="9"/>
      <c r="CDW1" s="9"/>
      <c r="CDX1" s="9"/>
      <c r="CDY1" s="9"/>
      <c r="CDZ1" s="9"/>
      <c r="CEA1" s="9"/>
      <c r="CEB1" s="9"/>
      <c r="CEC1" s="9"/>
      <c r="CED1" s="9"/>
      <c r="CEE1" s="9"/>
      <c r="CEF1" s="9"/>
      <c r="CEG1" s="9"/>
      <c r="CEH1" s="9"/>
      <c r="CEI1" s="9"/>
      <c r="CEJ1" s="9"/>
      <c r="CEK1" s="9"/>
      <c r="CEL1" s="9"/>
      <c r="CEM1" s="9"/>
      <c r="CEN1" s="9"/>
      <c r="CEO1" s="9"/>
      <c r="CEP1" s="9"/>
      <c r="CEQ1" s="9"/>
      <c r="CER1" s="9"/>
      <c r="CES1" s="9"/>
      <c r="CET1" s="9"/>
      <c r="CEU1" s="9"/>
      <c r="CEV1" s="9"/>
      <c r="CEW1" s="9"/>
      <c r="CEX1" s="9"/>
      <c r="CEY1" s="9"/>
      <c r="CEZ1" s="9"/>
      <c r="CFA1" s="9"/>
      <c r="CFB1" s="9"/>
      <c r="CFC1" s="9"/>
      <c r="CFD1" s="9"/>
      <c r="CFE1" s="9"/>
      <c r="CFF1" s="9"/>
      <c r="CFG1" s="9"/>
      <c r="CFH1" s="9"/>
      <c r="CFI1" s="9"/>
      <c r="CFJ1" s="9"/>
      <c r="CFK1" s="9"/>
      <c r="CFL1" s="9"/>
      <c r="CFM1" s="9"/>
      <c r="CFN1" s="9"/>
      <c r="CFO1" s="9"/>
      <c r="CFP1" s="9"/>
      <c r="CFQ1" s="9"/>
      <c r="CFR1" s="9"/>
      <c r="CFS1" s="9"/>
      <c r="CFT1" s="9"/>
      <c r="CFU1" s="9"/>
      <c r="CFV1" s="9"/>
      <c r="CFW1" s="9"/>
      <c r="CFX1" s="9"/>
      <c r="CFY1" s="9"/>
      <c r="CFZ1" s="9"/>
      <c r="CGA1" s="9"/>
      <c r="CGB1" s="9"/>
      <c r="CGC1" s="9"/>
      <c r="CGD1" s="9"/>
      <c r="CGE1" s="9"/>
      <c r="CGF1" s="9"/>
      <c r="CGG1" s="9"/>
      <c r="CGH1" s="9"/>
      <c r="CGI1" s="9"/>
      <c r="CGJ1" s="9"/>
      <c r="CGK1" s="9"/>
      <c r="CGL1" s="9"/>
      <c r="CGM1" s="9"/>
      <c r="CGN1" s="9"/>
      <c r="CGO1" s="9"/>
      <c r="CGP1" s="9"/>
      <c r="CGQ1" s="9"/>
      <c r="CGR1" s="9"/>
      <c r="CGS1" s="9"/>
      <c r="CGT1" s="9"/>
      <c r="CGU1" s="9"/>
      <c r="CGV1" s="9"/>
      <c r="CGW1" s="9"/>
      <c r="CGX1" s="9"/>
      <c r="CGY1" s="9"/>
      <c r="CGZ1" s="9"/>
      <c r="CHA1" s="9"/>
      <c r="CHB1" s="9"/>
      <c r="CHC1" s="9"/>
      <c r="CHD1" s="9"/>
      <c r="CHE1" s="9"/>
      <c r="CHF1" s="9"/>
      <c r="CHG1" s="9"/>
      <c r="CHH1" s="9"/>
      <c r="CHI1" s="9"/>
      <c r="CHJ1" s="9"/>
      <c r="CHK1" s="9"/>
      <c r="CHL1" s="9"/>
      <c r="CHM1" s="9"/>
      <c r="CHN1" s="9"/>
      <c r="CHO1" s="9"/>
      <c r="CHP1" s="9"/>
      <c r="CHQ1" s="9"/>
      <c r="CHR1" s="9"/>
      <c r="CHS1" s="9"/>
      <c r="CHT1" s="9"/>
      <c r="CHU1" s="9"/>
      <c r="CHV1" s="9"/>
      <c r="CHW1" s="9"/>
      <c r="CHX1" s="9"/>
      <c r="CHY1" s="9"/>
      <c r="CHZ1" s="9"/>
      <c r="CIA1" s="9"/>
      <c r="CIB1" s="9"/>
      <c r="CIC1" s="9"/>
      <c r="CID1" s="9"/>
      <c r="CIE1" s="9"/>
      <c r="CIF1" s="9"/>
      <c r="CIG1" s="9"/>
      <c r="CIH1" s="9"/>
      <c r="CII1" s="9"/>
      <c r="CIJ1" s="9"/>
      <c r="CIK1" s="9"/>
      <c r="CIL1" s="9"/>
      <c r="CIM1" s="9"/>
      <c r="CIN1" s="9"/>
      <c r="CIO1" s="9"/>
      <c r="CIP1" s="9"/>
      <c r="CIQ1" s="9"/>
      <c r="CIR1" s="9"/>
      <c r="CIS1" s="9"/>
      <c r="CIT1" s="9"/>
      <c r="CIU1" s="9"/>
      <c r="CIV1" s="9"/>
      <c r="CIW1" s="9"/>
      <c r="CIX1" s="9"/>
      <c r="CIY1" s="9"/>
      <c r="CIZ1" s="9"/>
      <c r="CJA1" s="9"/>
      <c r="CJB1" s="9"/>
      <c r="CJC1" s="9"/>
      <c r="CJD1" s="9"/>
      <c r="CJE1" s="9"/>
      <c r="CJF1" s="9"/>
      <c r="CJG1" s="9"/>
      <c r="CJH1" s="9"/>
      <c r="CJI1" s="9"/>
      <c r="CJJ1" s="9"/>
      <c r="CJK1" s="9"/>
      <c r="CJL1" s="9"/>
      <c r="CJM1" s="9"/>
      <c r="CJN1" s="9"/>
      <c r="CJO1" s="9"/>
      <c r="CJP1" s="9"/>
      <c r="CJQ1" s="9"/>
      <c r="CJR1" s="9"/>
      <c r="CJS1" s="9"/>
      <c r="CJT1" s="9"/>
      <c r="CJU1" s="9"/>
      <c r="CJV1" s="9"/>
      <c r="CJW1" s="9"/>
      <c r="CJX1" s="9"/>
      <c r="CJY1" s="9"/>
      <c r="CJZ1" s="9"/>
      <c r="CKA1" s="9"/>
      <c r="CKB1" s="9"/>
      <c r="CKC1" s="9"/>
      <c r="CKD1" s="9"/>
      <c r="CKE1" s="9"/>
      <c r="CKF1" s="9"/>
      <c r="CKG1" s="9"/>
      <c r="CKH1" s="9"/>
      <c r="CKI1" s="9"/>
      <c r="CKJ1" s="9"/>
      <c r="CKK1" s="9"/>
      <c r="CKL1" s="9"/>
      <c r="CKM1" s="9"/>
      <c r="CKN1" s="9"/>
      <c r="CKO1" s="9"/>
      <c r="CKP1" s="9"/>
      <c r="CKQ1" s="9"/>
      <c r="CKR1" s="9"/>
      <c r="CKS1" s="9"/>
      <c r="CKT1" s="9"/>
      <c r="CKU1" s="9"/>
      <c r="CKV1" s="9"/>
      <c r="CKW1" s="9"/>
      <c r="CKX1" s="9"/>
      <c r="CKY1" s="9"/>
      <c r="CKZ1" s="9"/>
      <c r="CLA1" s="9"/>
      <c r="CLB1" s="9"/>
      <c r="CLC1" s="9"/>
      <c r="CLD1" s="9"/>
      <c r="CLE1" s="9"/>
      <c r="CLF1" s="9"/>
      <c r="CLG1" s="9"/>
      <c r="CLH1" s="9"/>
      <c r="CLI1" s="9"/>
      <c r="CLJ1" s="9"/>
      <c r="CLK1" s="9"/>
      <c r="CLL1" s="9"/>
      <c r="CLM1" s="9"/>
      <c r="CLN1" s="9"/>
      <c r="CLO1" s="9"/>
      <c r="CLP1" s="9"/>
      <c r="CLQ1" s="9"/>
      <c r="CLR1" s="9"/>
      <c r="CLS1" s="9"/>
      <c r="CLT1" s="9"/>
      <c r="CLU1" s="9"/>
      <c r="CLV1" s="9"/>
      <c r="CLW1" s="9"/>
      <c r="CLX1" s="9"/>
      <c r="CLY1" s="9"/>
      <c r="CLZ1" s="9"/>
      <c r="CMA1" s="9"/>
      <c r="CMB1" s="9"/>
      <c r="CMC1" s="9"/>
      <c r="CMD1" s="9"/>
      <c r="CME1" s="9"/>
      <c r="CMF1" s="9"/>
      <c r="CMG1" s="9"/>
      <c r="CMH1" s="9"/>
      <c r="CMI1" s="9"/>
      <c r="CMJ1" s="9"/>
      <c r="CMK1" s="9"/>
      <c r="CML1" s="9"/>
      <c r="CMM1" s="9"/>
      <c r="CMN1" s="9"/>
      <c r="CMO1" s="9"/>
      <c r="CMP1" s="9"/>
      <c r="CMQ1" s="9"/>
      <c r="CMR1" s="9"/>
      <c r="CMS1" s="9"/>
      <c r="CMT1" s="9"/>
      <c r="CMU1" s="9"/>
      <c r="CMV1" s="9"/>
      <c r="CMW1" s="9"/>
      <c r="CMX1" s="9"/>
      <c r="CMY1" s="9"/>
      <c r="CMZ1" s="9"/>
      <c r="CNA1" s="9"/>
      <c r="CNB1" s="9"/>
      <c r="CNC1" s="9"/>
      <c r="CND1" s="9"/>
      <c r="CNE1" s="9"/>
      <c r="CNF1" s="9"/>
      <c r="CNG1" s="9"/>
      <c r="CNH1" s="9"/>
      <c r="CNI1" s="9"/>
      <c r="CNJ1" s="9"/>
      <c r="CNK1" s="9"/>
      <c r="CNL1" s="9"/>
      <c r="CNM1" s="9"/>
      <c r="CNN1" s="9"/>
      <c r="CNO1" s="9"/>
      <c r="CNP1" s="9"/>
      <c r="CNQ1" s="9"/>
      <c r="CNR1" s="9"/>
      <c r="CNS1" s="9"/>
      <c r="CNT1" s="9"/>
      <c r="CNU1" s="9"/>
      <c r="CNV1" s="9"/>
      <c r="CNW1" s="9"/>
      <c r="CNX1" s="9"/>
      <c r="CNY1" s="9"/>
      <c r="CNZ1" s="9"/>
      <c r="COA1" s="9"/>
      <c r="COB1" s="9"/>
      <c r="COC1" s="9"/>
      <c r="COD1" s="9"/>
      <c r="COE1" s="9"/>
      <c r="COF1" s="9"/>
      <c r="COG1" s="9"/>
      <c r="COH1" s="9"/>
      <c r="COI1" s="9"/>
      <c r="COJ1" s="9"/>
      <c r="COK1" s="9"/>
      <c r="COL1" s="9"/>
      <c r="COM1" s="9"/>
      <c r="CON1" s="9"/>
      <c r="COO1" s="9"/>
      <c r="COP1" s="9"/>
      <c r="COQ1" s="9"/>
      <c r="COR1" s="9"/>
      <c r="COS1" s="9"/>
      <c r="COT1" s="9"/>
      <c r="COU1" s="9"/>
      <c r="COV1" s="9"/>
      <c r="COW1" s="9"/>
      <c r="COX1" s="9"/>
      <c r="COY1" s="9"/>
      <c r="COZ1" s="9"/>
      <c r="CPA1" s="9"/>
      <c r="CPB1" s="9"/>
      <c r="CPC1" s="9"/>
      <c r="CPD1" s="9"/>
      <c r="CPE1" s="9"/>
      <c r="CPF1" s="9"/>
      <c r="CPG1" s="9"/>
      <c r="CPH1" s="9"/>
      <c r="CPI1" s="9"/>
      <c r="CPJ1" s="9"/>
      <c r="CPK1" s="9"/>
      <c r="CPL1" s="9"/>
      <c r="CPM1" s="9"/>
      <c r="CPN1" s="9"/>
      <c r="CPO1" s="9"/>
      <c r="CPP1" s="9"/>
      <c r="CPQ1" s="9"/>
      <c r="CPR1" s="9"/>
      <c r="CPS1" s="9"/>
      <c r="CPT1" s="9"/>
      <c r="CPU1" s="9"/>
      <c r="CPV1" s="9"/>
      <c r="CPW1" s="9"/>
      <c r="CPX1" s="9"/>
      <c r="CPY1" s="9"/>
      <c r="CPZ1" s="9"/>
      <c r="CQA1" s="9"/>
      <c r="CQB1" s="9"/>
      <c r="CQC1" s="9"/>
      <c r="CQD1" s="9"/>
      <c r="CQE1" s="9"/>
      <c r="CQF1" s="9"/>
      <c r="CQG1" s="9"/>
      <c r="CQH1" s="9"/>
      <c r="CQI1" s="9"/>
      <c r="CQJ1" s="9"/>
      <c r="CQK1" s="9"/>
      <c r="CQL1" s="9"/>
      <c r="CQM1" s="9"/>
      <c r="CQN1" s="9"/>
      <c r="CQO1" s="9"/>
      <c r="CQP1" s="9"/>
      <c r="CQQ1" s="9"/>
      <c r="CQR1" s="9"/>
      <c r="CQS1" s="9"/>
      <c r="CQT1" s="9"/>
      <c r="CQU1" s="9"/>
      <c r="CQV1" s="9"/>
      <c r="CQW1" s="9"/>
      <c r="CQX1" s="9"/>
      <c r="CQY1" s="9"/>
      <c r="CQZ1" s="9"/>
      <c r="CRA1" s="9"/>
      <c r="CRB1" s="9"/>
      <c r="CRC1" s="9"/>
      <c r="CRD1" s="9"/>
      <c r="CRE1" s="9"/>
      <c r="CRF1" s="9"/>
      <c r="CRG1" s="9"/>
      <c r="CRH1" s="9"/>
      <c r="CRI1" s="9"/>
      <c r="CRJ1" s="9"/>
      <c r="CRK1" s="9"/>
      <c r="CRL1" s="9"/>
      <c r="CRM1" s="9"/>
      <c r="CRN1" s="9"/>
      <c r="CRO1" s="9"/>
      <c r="CRP1" s="9"/>
      <c r="CRQ1" s="9"/>
      <c r="CRR1" s="9"/>
      <c r="CRS1" s="9"/>
      <c r="CRT1" s="9"/>
      <c r="CRU1" s="9"/>
      <c r="CRV1" s="9"/>
      <c r="CRW1" s="9"/>
      <c r="CRX1" s="9"/>
      <c r="CRY1" s="9"/>
      <c r="CRZ1" s="9"/>
      <c r="CSA1" s="9"/>
      <c r="CSB1" s="9"/>
      <c r="CSC1" s="9"/>
      <c r="CSD1" s="9"/>
      <c r="CSE1" s="9"/>
      <c r="CSF1" s="9"/>
      <c r="CSG1" s="9"/>
      <c r="CSH1" s="9"/>
      <c r="CSI1" s="9"/>
      <c r="CSJ1" s="9"/>
      <c r="CSK1" s="9"/>
      <c r="CSL1" s="9"/>
      <c r="CSM1" s="9"/>
      <c r="CSN1" s="9"/>
      <c r="CSO1" s="9"/>
      <c r="CSP1" s="9"/>
      <c r="CSQ1" s="9"/>
      <c r="CSR1" s="9"/>
      <c r="CSS1" s="9"/>
      <c r="CST1" s="9"/>
      <c r="CSU1" s="9"/>
      <c r="CSV1" s="9"/>
      <c r="CSW1" s="9"/>
      <c r="CSX1" s="9"/>
      <c r="CSY1" s="9"/>
      <c r="CSZ1" s="9"/>
      <c r="CTA1" s="9"/>
      <c r="CTB1" s="9"/>
      <c r="CTC1" s="9"/>
      <c r="CTD1" s="9"/>
      <c r="CTE1" s="9"/>
      <c r="CTF1" s="9"/>
      <c r="CTG1" s="9"/>
      <c r="CTH1" s="9"/>
      <c r="CTI1" s="9"/>
      <c r="CTJ1" s="9"/>
      <c r="CTK1" s="9"/>
      <c r="CTL1" s="9"/>
      <c r="CTM1" s="9"/>
      <c r="CTN1" s="9"/>
      <c r="CTO1" s="9"/>
      <c r="CTP1" s="9"/>
      <c r="CTQ1" s="9"/>
      <c r="CTR1" s="9"/>
      <c r="CTS1" s="9"/>
      <c r="CTT1" s="9"/>
      <c r="CTU1" s="9"/>
      <c r="CTV1" s="9"/>
      <c r="CTW1" s="9"/>
      <c r="CTX1" s="9"/>
      <c r="CTY1" s="9"/>
      <c r="CTZ1" s="9"/>
      <c r="CUA1" s="9"/>
      <c r="CUB1" s="9"/>
      <c r="CUC1" s="9"/>
      <c r="CUD1" s="9"/>
      <c r="CUE1" s="9"/>
      <c r="CUF1" s="9"/>
      <c r="CUG1" s="9"/>
      <c r="CUH1" s="9"/>
      <c r="CUI1" s="9"/>
      <c r="CUJ1" s="9"/>
      <c r="CUK1" s="9"/>
      <c r="CUL1" s="9"/>
      <c r="CUM1" s="9"/>
      <c r="CUN1" s="9"/>
      <c r="CUO1" s="9"/>
      <c r="CUP1" s="9"/>
      <c r="CUQ1" s="9"/>
      <c r="CUR1" s="9"/>
      <c r="CUS1" s="9"/>
      <c r="CUT1" s="9"/>
      <c r="CUU1" s="9"/>
      <c r="CUV1" s="9"/>
      <c r="CUW1" s="9"/>
      <c r="CUX1" s="9"/>
      <c r="CUY1" s="9"/>
      <c r="CUZ1" s="9"/>
      <c r="CVA1" s="9"/>
      <c r="CVB1" s="9"/>
      <c r="CVC1" s="9"/>
      <c r="CVD1" s="9"/>
      <c r="CVE1" s="9"/>
      <c r="CVF1" s="9"/>
      <c r="CVG1" s="9"/>
      <c r="CVH1" s="9"/>
      <c r="CVI1" s="9"/>
      <c r="CVJ1" s="9"/>
      <c r="CVK1" s="9"/>
      <c r="CVL1" s="9"/>
      <c r="CVM1" s="9"/>
      <c r="CVN1" s="9"/>
      <c r="CVO1" s="9"/>
      <c r="CVP1" s="9"/>
      <c r="CVQ1" s="9"/>
      <c r="CVR1" s="9"/>
      <c r="CVS1" s="9"/>
      <c r="CVT1" s="9"/>
      <c r="CVU1" s="9"/>
      <c r="CVV1" s="9"/>
      <c r="CVW1" s="9"/>
      <c r="CVX1" s="9"/>
      <c r="CVY1" s="9"/>
      <c r="CVZ1" s="9"/>
      <c r="CWA1" s="9"/>
      <c r="CWB1" s="9"/>
      <c r="CWC1" s="9"/>
      <c r="CWD1" s="9"/>
      <c r="CWE1" s="9"/>
      <c r="CWF1" s="9"/>
      <c r="CWG1" s="9"/>
      <c r="CWH1" s="9"/>
      <c r="CWI1" s="9"/>
      <c r="CWJ1" s="9"/>
      <c r="CWK1" s="9"/>
      <c r="CWL1" s="9"/>
      <c r="CWM1" s="9"/>
      <c r="CWN1" s="9"/>
      <c r="CWO1" s="9"/>
      <c r="CWP1" s="9"/>
      <c r="CWQ1" s="9"/>
      <c r="CWR1" s="9"/>
      <c r="CWS1" s="9"/>
      <c r="CWT1" s="9"/>
      <c r="CWU1" s="9"/>
      <c r="CWV1" s="9"/>
      <c r="CWW1" s="9"/>
      <c r="CWX1" s="9"/>
      <c r="CWY1" s="9"/>
      <c r="CWZ1" s="9"/>
      <c r="CXA1" s="9"/>
      <c r="CXB1" s="9"/>
      <c r="CXC1" s="9"/>
      <c r="CXD1" s="9"/>
      <c r="CXE1" s="9"/>
      <c r="CXF1" s="9"/>
      <c r="CXG1" s="9"/>
      <c r="CXH1" s="9"/>
      <c r="CXI1" s="9"/>
      <c r="CXJ1" s="9"/>
      <c r="CXK1" s="9"/>
      <c r="CXL1" s="9"/>
      <c r="CXM1" s="9"/>
      <c r="CXN1" s="9"/>
      <c r="CXO1" s="9"/>
      <c r="CXP1" s="9"/>
      <c r="CXQ1" s="9"/>
      <c r="CXR1" s="9"/>
      <c r="CXS1" s="9"/>
      <c r="CXT1" s="9"/>
      <c r="CXU1" s="9"/>
      <c r="CXV1" s="9"/>
      <c r="CXW1" s="9"/>
      <c r="CXX1" s="9"/>
      <c r="CXY1" s="9"/>
      <c r="CXZ1" s="9"/>
      <c r="CYA1" s="9"/>
      <c r="CYB1" s="9"/>
      <c r="CYC1" s="9"/>
      <c r="CYD1" s="9"/>
      <c r="CYE1" s="9"/>
      <c r="CYF1" s="9"/>
      <c r="CYG1" s="9"/>
      <c r="CYH1" s="9"/>
      <c r="CYI1" s="9"/>
      <c r="CYJ1" s="9"/>
      <c r="CYK1" s="9"/>
      <c r="CYL1" s="9"/>
      <c r="CYM1" s="9"/>
      <c r="CYN1" s="9"/>
      <c r="CYO1" s="9"/>
      <c r="CYP1" s="9"/>
      <c r="CYQ1" s="9"/>
      <c r="CYR1" s="9"/>
      <c r="CYS1" s="9"/>
      <c r="CYT1" s="9"/>
      <c r="CYU1" s="9"/>
      <c r="CYV1" s="9"/>
      <c r="CYW1" s="9"/>
      <c r="CYX1" s="9"/>
      <c r="CYY1" s="9"/>
      <c r="CYZ1" s="9"/>
      <c r="CZA1" s="9"/>
      <c r="CZB1" s="9"/>
      <c r="CZC1" s="9"/>
      <c r="CZD1" s="9"/>
      <c r="CZE1" s="9"/>
      <c r="CZF1" s="9"/>
      <c r="CZG1" s="9"/>
      <c r="CZH1" s="9"/>
      <c r="CZI1" s="9"/>
      <c r="CZJ1" s="9"/>
      <c r="CZK1" s="9"/>
      <c r="CZL1" s="9"/>
      <c r="CZM1" s="9"/>
      <c r="CZN1" s="9"/>
      <c r="CZO1" s="9"/>
      <c r="CZP1" s="9"/>
      <c r="CZQ1" s="9"/>
      <c r="CZR1" s="9"/>
      <c r="CZS1" s="9"/>
      <c r="CZT1" s="9"/>
      <c r="CZU1" s="9"/>
      <c r="CZV1" s="9"/>
      <c r="CZW1" s="9"/>
      <c r="CZX1" s="9"/>
      <c r="CZY1" s="9"/>
      <c r="CZZ1" s="9"/>
      <c r="DAA1" s="9"/>
      <c r="DAB1" s="9"/>
      <c r="DAC1" s="9"/>
      <c r="DAD1" s="9"/>
      <c r="DAE1" s="9"/>
      <c r="DAF1" s="9"/>
      <c r="DAG1" s="9"/>
      <c r="DAH1" s="9"/>
      <c r="DAI1" s="9"/>
      <c r="DAJ1" s="9"/>
      <c r="DAK1" s="9"/>
      <c r="DAL1" s="9"/>
      <c r="DAM1" s="9"/>
      <c r="DAN1" s="9"/>
      <c r="DAO1" s="9"/>
      <c r="DAP1" s="9"/>
      <c r="DAQ1" s="9"/>
      <c r="DAR1" s="9"/>
      <c r="DAS1" s="9"/>
      <c r="DAT1" s="9"/>
      <c r="DAU1" s="9"/>
      <c r="DAV1" s="9"/>
      <c r="DAW1" s="9"/>
      <c r="DAX1" s="9"/>
      <c r="DAY1" s="9"/>
      <c r="DAZ1" s="9"/>
      <c r="DBA1" s="9"/>
      <c r="DBB1" s="9"/>
      <c r="DBC1" s="9"/>
      <c r="DBD1" s="9"/>
      <c r="DBE1" s="9"/>
      <c r="DBF1" s="9"/>
      <c r="DBG1" s="9"/>
      <c r="DBH1" s="9"/>
      <c r="DBI1" s="9"/>
      <c r="DBJ1" s="9"/>
      <c r="DBK1" s="9"/>
      <c r="DBL1" s="9"/>
      <c r="DBM1" s="9"/>
      <c r="DBN1" s="9"/>
      <c r="DBO1" s="9"/>
      <c r="DBP1" s="9"/>
      <c r="DBQ1" s="9"/>
      <c r="DBR1" s="9"/>
      <c r="DBS1" s="9"/>
      <c r="DBT1" s="9"/>
      <c r="DBU1" s="9"/>
      <c r="DBV1" s="9"/>
      <c r="DBW1" s="9"/>
      <c r="DBX1" s="9"/>
      <c r="DBY1" s="9"/>
      <c r="DBZ1" s="9"/>
      <c r="DCA1" s="9"/>
      <c r="DCB1" s="9"/>
      <c r="DCC1" s="9"/>
      <c r="DCD1" s="9"/>
      <c r="DCE1" s="9"/>
      <c r="DCF1" s="9"/>
      <c r="DCG1" s="9"/>
      <c r="DCH1" s="9"/>
      <c r="DCI1" s="9"/>
      <c r="DCJ1" s="9"/>
      <c r="DCK1" s="9"/>
      <c r="DCL1" s="9"/>
      <c r="DCM1" s="9"/>
      <c r="DCN1" s="9"/>
      <c r="DCO1" s="9"/>
      <c r="DCP1" s="9"/>
      <c r="DCQ1" s="9"/>
      <c r="DCR1" s="9"/>
      <c r="DCS1" s="9"/>
      <c r="DCT1" s="9"/>
      <c r="DCU1" s="9"/>
      <c r="DCV1" s="9"/>
      <c r="DCW1" s="9"/>
      <c r="DCX1" s="9"/>
      <c r="DCY1" s="9"/>
      <c r="DCZ1" s="9"/>
      <c r="DDA1" s="9"/>
      <c r="DDB1" s="9"/>
      <c r="DDC1" s="9"/>
      <c r="DDD1" s="9"/>
      <c r="DDE1" s="9"/>
      <c r="DDF1" s="9"/>
      <c r="DDG1" s="9"/>
      <c r="DDH1" s="9"/>
      <c r="DDI1" s="9"/>
      <c r="DDJ1" s="9"/>
      <c r="DDK1" s="9"/>
      <c r="DDL1" s="9"/>
      <c r="DDM1" s="9"/>
      <c r="DDN1" s="9"/>
      <c r="DDO1" s="9"/>
      <c r="DDP1" s="9"/>
      <c r="DDQ1" s="9"/>
      <c r="DDR1" s="9"/>
      <c r="DDS1" s="9"/>
      <c r="DDT1" s="9"/>
      <c r="DDU1" s="9"/>
      <c r="DDV1" s="9"/>
      <c r="DDW1" s="9"/>
      <c r="DDX1" s="9"/>
      <c r="DDY1" s="9"/>
      <c r="DDZ1" s="9"/>
      <c r="DEA1" s="9"/>
      <c r="DEB1" s="9"/>
      <c r="DEC1" s="9"/>
      <c r="DED1" s="9"/>
      <c r="DEE1" s="9"/>
      <c r="DEF1" s="9"/>
      <c r="DEG1" s="9"/>
      <c r="DEH1" s="9"/>
      <c r="DEI1" s="9"/>
      <c r="DEJ1" s="9"/>
      <c r="DEK1" s="9"/>
      <c r="DEL1" s="9"/>
      <c r="DEM1" s="9"/>
      <c r="DEN1" s="9"/>
      <c r="DEO1" s="9"/>
      <c r="DEP1" s="9"/>
      <c r="DEQ1" s="9"/>
      <c r="DER1" s="9"/>
      <c r="DES1" s="9"/>
      <c r="DET1" s="9"/>
      <c r="DEU1" s="9"/>
      <c r="DEV1" s="9"/>
      <c r="DEW1" s="9"/>
      <c r="DEX1" s="9"/>
      <c r="DEY1" s="9"/>
      <c r="DEZ1" s="9"/>
      <c r="DFA1" s="9"/>
      <c r="DFB1" s="9"/>
      <c r="DFC1" s="9"/>
      <c r="DFD1" s="9"/>
      <c r="DFE1" s="9"/>
      <c r="DFF1" s="9"/>
      <c r="DFG1" s="9"/>
      <c r="DFH1" s="9"/>
      <c r="DFI1" s="9"/>
      <c r="DFJ1" s="9"/>
      <c r="DFK1" s="9"/>
      <c r="DFL1" s="9"/>
      <c r="DFM1" s="9"/>
      <c r="DFN1" s="9"/>
      <c r="DFO1" s="9"/>
      <c r="DFP1" s="9"/>
      <c r="DFQ1" s="9"/>
      <c r="DFR1" s="9"/>
      <c r="DFS1" s="9"/>
      <c r="DFT1" s="9"/>
      <c r="DFU1" s="9"/>
      <c r="DFV1" s="9"/>
      <c r="DFW1" s="9"/>
      <c r="DFX1" s="9"/>
      <c r="DFY1" s="9"/>
      <c r="DFZ1" s="9"/>
      <c r="DGA1" s="9"/>
      <c r="DGB1" s="9"/>
      <c r="DGC1" s="9"/>
      <c r="DGD1" s="9"/>
      <c r="DGE1" s="9"/>
      <c r="DGF1" s="9"/>
      <c r="DGG1" s="9"/>
      <c r="DGH1" s="9"/>
      <c r="DGI1" s="9"/>
      <c r="DGJ1" s="9"/>
      <c r="DGK1" s="9"/>
      <c r="DGL1" s="9"/>
      <c r="DGM1" s="9"/>
      <c r="DGN1" s="9"/>
      <c r="DGO1" s="9"/>
      <c r="DGP1" s="9"/>
      <c r="DGQ1" s="9"/>
      <c r="DGR1" s="9"/>
      <c r="DGS1" s="9"/>
      <c r="DGT1" s="9"/>
      <c r="DGU1" s="9"/>
      <c r="DGV1" s="9"/>
      <c r="DGW1" s="9"/>
      <c r="DGX1" s="9"/>
      <c r="DGY1" s="9"/>
      <c r="DGZ1" s="9"/>
      <c r="DHA1" s="9"/>
      <c r="DHB1" s="9"/>
      <c r="DHC1" s="9"/>
      <c r="DHD1" s="9"/>
      <c r="DHE1" s="9"/>
      <c r="DHF1" s="9"/>
      <c r="DHG1" s="9"/>
      <c r="DHH1" s="9"/>
      <c r="DHI1" s="9"/>
      <c r="DHJ1" s="9"/>
      <c r="DHK1" s="9"/>
      <c r="DHL1" s="9"/>
      <c r="DHM1" s="9"/>
      <c r="DHN1" s="9"/>
      <c r="DHO1" s="9"/>
      <c r="DHP1" s="9"/>
      <c r="DHQ1" s="9"/>
      <c r="DHR1" s="9"/>
      <c r="DHS1" s="9"/>
      <c r="DHT1" s="9"/>
      <c r="DHU1" s="9"/>
      <c r="DHV1" s="9"/>
      <c r="DHW1" s="9"/>
      <c r="DHX1" s="9"/>
      <c r="DHY1" s="9"/>
      <c r="DHZ1" s="9"/>
      <c r="DIA1" s="9"/>
      <c r="DIB1" s="9"/>
      <c r="DIC1" s="9"/>
      <c r="DID1" s="9"/>
      <c r="DIE1" s="9"/>
      <c r="DIF1" s="9"/>
      <c r="DIG1" s="9"/>
      <c r="DIH1" s="9"/>
      <c r="DII1" s="9"/>
      <c r="DIJ1" s="9"/>
      <c r="DIK1" s="9"/>
      <c r="DIL1" s="9"/>
      <c r="DIM1" s="9"/>
      <c r="DIN1" s="9"/>
      <c r="DIO1" s="9"/>
      <c r="DIP1" s="9"/>
      <c r="DIQ1" s="9"/>
      <c r="DIR1" s="9"/>
      <c r="DIS1" s="9"/>
      <c r="DIT1" s="9"/>
      <c r="DIU1" s="9"/>
      <c r="DIV1" s="9"/>
      <c r="DIW1" s="9"/>
      <c r="DIX1" s="9"/>
      <c r="DIY1" s="9"/>
      <c r="DIZ1" s="9"/>
      <c r="DJA1" s="9"/>
      <c r="DJB1" s="9"/>
      <c r="DJC1" s="9"/>
      <c r="DJD1" s="9"/>
      <c r="DJE1" s="9"/>
      <c r="DJF1" s="9"/>
      <c r="DJG1" s="9"/>
      <c r="DJH1" s="9"/>
      <c r="DJI1" s="9"/>
      <c r="DJJ1" s="9"/>
      <c r="DJK1" s="9"/>
      <c r="DJL1" s="9"/>
      <c r="DJM1" s="9"/>
      <c r="DJN1" s="9"/>
      <c r="DJO1" s="9"/>
      <c r="DJP1" s="9"/>
      <c r="DJQ1" s="9"/>
      <c r="DJR1" s="9"/>
      <c r="DJS1" s="9"/>
      <c r="DJT1" s="9"/>
      <c r="DJU1" s="9"/>
      <c r="DJV1" s="9"/>
      <c r="DJW1" s="9"/>
      <c r="DJX1" s="9"/>
      <c r="DJY1" s="9"/>
      <c r="DJZ1" s="9"/>
      <c r="DKA1" s="9"/>
      <c r="DKB1" s="9"/>
      <c r="DKC1" s="9"/>
      <c r="DKD1" s="9"/>
      <c r="DKE1" s="9"/>
      <c r="DKF1" s="9"/>
      <c r="DKG1" s="9"/>
      <c r="DKH1" s="9"/>
      <c r="DKI1" s="9"/>
      <c r="DKJ1" s="9"/>
      <c r="DKK1" s="9"/>
      <c r="DKL1" s="9"/>
      <c r="DKM1" s="9"/>
      <c r="DKN1" s="9"/>
      <c r="DKO1" s="9"/>
      <c r="DKP1" s="9"/>
      <c r="DKQ1" s="9"/>
      <c r="DKR1" s="9"/>
      <c r="DKS1" s="9"/>
      <c r="DKT1" s="9"/>
      <c r="DKU1" s="9"/>
      <c r="DKV1" s="9"/>
      <c r="DKW1" s="9"/>
      <c r="DKX1" s="9"/>
      <c r="DKY1" s="9"/>
      <c r="DKZ1" s="9"/>
      <c r="DLA1" s="9"/>
      <c r="DLB1" s="9"/>
      <c r="DLC1" s="9"/>
      <c r="DLD1" s="9"/>
      <c r="DLE1" s="9"/>
      <c r="DLF1" s="9"/>
      <c r="DLG1" s="9"/>
      <c r="DLH1" s="9"/>
      <c r="DLI1" s="9"/>
      <c r="DLJ1" s="9"/>
      <c r="DLK1" s="9"/>
      <c r="DLL1" s="9"/>
      <c r="DLM1" s="9"/>
      <c r="DLN1" s="9"/>
      <c r="DLO1" s="9"/>
      <c r="DLP1" s="9"/>
      <c r="DLQ1" s="9"/>
      <c r="DLR1" s="9"/>
      <c r="DLS1" s="9"/>
      <c r="DLT1" s="9"/>
      <c r="DLU1" s="9"/>
      <c r="DLV1" s="9"/>
      <c r="DLW1" s="9"/>
      <c r="DLX1" s="9"/>
      <c r="DLY1" s="9"/>
      <c r="DLZ1" s="9"/>
      <c r="DMA1" s="9"/>
      <c r="DMB1" s="9"/>
      <c r="DMC1" s="9"/>
      <c r="DMD1" s="9"/>
      <c r="DME1" s="9"/>
      <c r="DMF1" s="9"/>
      <c r="DMG1" s="9"/>
      <c r="DMH1" s="9"/>
      <c r="DMI1" s="9"/>
      <c r="DMJ1" s="9"/>
      <c r="DMK1" s="9"/>
      <c r="DML1" s="9"/>
      <c r="DMM1" s="9"/>
      <c r="DMN1" s="9"/>
      <c r="DMO1" s="9"/>
      <c r="DMP1" s="9"/>
      <c r="DMQ1" s="9"/>
      <c r="DMR1" s="9"/>
      <c r="DMS1" s="9"/>
      <c r="DMT1" s="9"/>
      <c r="DMU1" s="9"/>
      <c r="DMV1" s="9"/>
      <c r="DMW1" s="9"/>
      <c r="DMX1" s="9"/>
      <c r="DMY1" s="9"/>
      <c r="DMZ1" s="9"/>
      <c r="DNA1" s="9"/>
      <c r="DNB1" s="9"/>
      <c r="DNC1" s="9"/>
      <c r="DND1" s="9"/>
      <c r="DNE1" s="9"/>
      <c r="DNF1" s="9"/>
      <c r="DNG1" s="9"/>
      <c r="DNH1" s="9"/>
      <c r="DNI1" s="9"/>
      <c r="DNJ1" s="9"/>
      <c r="DNK1" s="9"/>
      <c r="DNL1" s="9"/>
      <c r="DNM1" s="9"/>
      <c r="DNN1" s="9"/>
      <c r="DNO1" s="9"/>
      <c r="DNP1" s="9"/>
      <c r="DNQ1" s="9"/>
      <c r="DNR1" s="9"/>
      <c r="DNS1" s="9"/>
      <c r="DNT1" s="9"/>
      <c r="DNU1" s="9"/>
      <c r="DNV1" s="9"/>
      <c r="DNW1" s="9"/>
      <c r="DNX1" s="9"/>
      <c r="DNY1" s="9"/>
      <c r="DNZ1" s="9"/>
      <c r="DOA1" s="9"/>
      <c r="DOB1" s="9"/>
      <c r="DOC1" s="9"/>
      <c r="DOD1" s="9"/>
      <c r="DOE1" s="9"/>
      <c r="DOF1" s="9"/>
      <c r="DOG1" s="9"/>
      <c r="DOH1" s="9"/>
      <c r="DOI1" s="9"/>
      <c r="DOJ1" s="9"/>
      <c r="DOK1" s="9"/>
      <c r="DOL1" s="9"/>
      <c r="DOM1" s="9"/>
      <c r="DON1" s="9"/>
      <c r="DOO1" s="9"/>
      <c r="DOP1" s="9"/>
      <c r="DOQ1" s="9"/>
      <c r="DOR1" s="9"/>
      <c r="DOS1" s="9"/>
      <c r="DOT1" s="9"/>
      <c r="DOU1" s="9"/>
      <c r="DOV1" s="9"/>
      <c r="DOW1" s="9"/>
      <c r="DOX1" s="9"/>
      <c r="DOY1" s="9"/>
      <c r="DOZ1" s="9"/>
      <c r="DPA1" s="9"/>
      <c r="DPB1" s="9"/>
      <c r="DPC1" s="9"/>
      <c r="DPD1" s="9"/>
      <c r="DPE1" s="9"/>
      <c r="DPF1" s="9"/>
      <c r="DPG1" s="9"/>
      <c r="DPH1" s="9"/>
      <c r="DPI1" s="9"/>
      <c r="DPJ1" s="9"/>
      <c r="DPK1" s="9"/>
      <c r="DPL1" s="9"/>
      <c r="DPM1" s="9"/>
      <c r="DPN1" s="9"/>
      <c r="DPO1" s="9"/>
      <c r="DPP1" s="9"/>
      <c r="DPQ1" s="9"/>
      <c r="DPR1" s="9"/>
      <c r="DPS1" s="9"/>
      <c r="DPT1" s="9"/>
      <c r="DPU1" s="9"/>
      <c r="DPV1" s="9"/>
      <c r="DPW1" s="9"/>
      <c r="DPX1" s="9"/>
      <c r="DPY1" s="9"/>
      <c r="DPZ1" s="9"/>
      <c r="DQA1" s="9"/>
      <c r="DQB1" s="9"/>
      <c r="DQC1" s="9"/>
      <c r="DQD1" s="9"/>
      <c r="DQE1" s="9"/>
      <c r="DQF1" s="9"/>
      <c r="DQG1" s="9"/>
      <c r="DQH1" s="9"/>
      <c r="DQI1" s="9"/>
      <c r="DQJ1" s="9"/>
      <c r="DQK1" s="9"/>
      <c r="DQL1" s="9"/>
      <c r="DQM1" s="9"/>
      <c r="DQN1" s="9"/>
      <c r="DQO1" s="9"/>
      <c r="DQP1" s="9"/>
      <c r="DQQ1" s="9"/>
      <c r="DQR1" s="9"/>
      <c r="DQS1" s="9"/>
      <c r="DQT1" s="9"/>
      <c r="DQU1" s="9"/>
      <c r="DQV1" s="9"/>
      <c r="DQW1" s="9"/>
      <c r="DQX1" s="9"/>
      <c r="DQY1" s="9"/>
      <c r="DQZ1" s="9"/>
      <c r="DRA1" s="9"/>
      <c r="DRB1" s="9"/>
      <c r="DRC1" s="9"/>
      <c r="DRD1" s="9"/>
      <c r="DRE1" s="9"/>
      <c r="DRF1" s="9"/>
      <c r="DRG1" s="9"/>
      <c r="DRH1" s="9"/>
      <c r="DRI1" s="9"/>
      <c r="DRJ1" s="9"/>
      <c r="DRK1" s="9"/>
      <c r="DRL1" s="9"/>
      <c r="DRM1" s="9"/>
      <c r="DRN1" s="9"/>
      <c r="DRO1" s="9"/>
      <c r="DRP1" s="9"/>
      <c r="DRQ1" s="9"/>
      <c r="DRR1" s="9"/>
      <c r="DRS1" s="9"/>
      <c r="DRT1" s="9"/>
      <c r="DRU1" s="9"/>
      <c r="DRV1" s="9"/>
      <c r="DRW1" s="9"/>
      <c r="DRX1" s="9"/>
      <c r="DRY1" s="9"/>
      <c r="DRZ1" s="9"/>
      <c r="DSA1" s="9"/>
      <c r="DSB1" s="9"/>
      <c r="DSC1" s="9"/>
      <c r="DSD1" s="9"/>
      <c r="DSE1" s="9"/>
      <c r="DSF1" s="9"/>
      <c r="DSG1" s="9"/>
      <c r="DSH1" s="9"/>
      <c r="DSI1" s="9"/>
      <c r="DSJ1" s="9"/>
      <c r="DSK1" s="9"/>
      <c r="DSL1" s="9"/>
      <c r="DSM1" s="9"/>
      <c r="DSN1" s="9"/>
      <c r="DSO1" s="9"/>
      <c r="DSP1" s="9"/>
      <c r="DSQ1" s="9"/>
      <c r="DSR1" s="9"/>
      <c r="DSS1" s="9"/>
      <c r="DST1" s="9"/>
      <c r="DSU1" s="9"/>
      <c r="DSV1" s="9"/>
      <c r="DSW1" s="9"/>
      <c r="DSX1" s="9"/>
      <c r="DSY1" s="9"/>
      <c r="DSZ1" s="9"/>
      <c r="DTA1" s="9"/>
      <c r="DTB1" s="9"/>
      <c r="DTC1" s="9"/>
      <c r="DTD1" s="9"/>
      <c r="DTE1" s="9"/>
      <c r="DTF1" s="9"/>
      <c r="DTG1" s="9"/>
      <c r="DTH1" s="9"/>
      <c r="DTI1" s="9"/>
      <c r="DTJ1" s="9"/>
      <c r="DTK1" s="9"/>
      <c r="DTL1" s="9"/>
      <c r="DTM1" s="9"/>
      <c r="DTN1" s="9"/>
      <c r="DTO1" s="9"/>
      <c r="DTP1" s="9"/>
      <c r="DTQ1" s="9"/>
      <c r="DTR1" s="9"/>
      <c r="DTS1" s="9"/>
      <c r="DTT1" s="9"/>
      <c r="DTU1" s="9"/>
      <c r="DTV1" s="9"/>
      <c r="DTW1" s="9"/>
      <c r="DTX1" s="9"/>
      <c r="DTY1" s="9"/>
      <c r="DTZ1" s="9"/>
      <c r="DUA1" s="9"/>
      <c r="DUB1" s="9"/>
      <c r="DUC1" s="9"/>
      <c r="DUD1" s="9"/>
      <c r="DUE1" s="9"/>
      <c r="DUF1" s="9"/>
      <c r="DUG1" s="9"/>
      <c r="DUH1" s="9"/>
      <c r="DUI1" s="9"/>
      <c r="DUJ1" s="9"/>
      <c r="DUK1" s="9"/>
      <c r="DUL1" s="9"/>
      <c r="DUM1" s="9"/>
      <c r="DUN1" s="9"/>
      <c r="DUO1" s="9"/>
      <c r="DUP1" s="9"/>
      <c r="DUQ1" s="9"/>
      <c r="DUR1" s="9"/>
      <c r="DUS1" s="9"/>
      <c r="DUT1" s="9"/>
      <c r="DUU1" s="9"/>
      <c r="DUV1" s="9"/>
      <c r="DUW1" s="9"/>
      <c r="DUX1" s="9"/>
      <c r="DUY1" s="9"/>
      <c r="DUZ1" s="9"/>
      <c r="DVA1" s="9"/>
      <c r="DVB1" s="9"/>
      <c r="DVC1" s="9"/>
      <c r="DVD1" s="9"/>
      <c r="DVE1" s="9"/>
      <c r="DVF1" s="9"/>
      <c r="DVG1" s="9"/>
      <c r="DVH1" s="9"/>
      <c r="DVI1" s="9"/>
      <c r="DVJ1" s="9"/>
      <c r="DVK1" s="9"/>
      <c r="DVL1" s="9"/>
      <c r="DVM1" s="9"/>
      <c r="DVN1" s="9"/>
      <c r="DVO1" s="9"/>
      <c r="DVP1" s="9"/>
      <c r="DVQ1" s="9"/>
      <c r="DVR1" s="9"/>
      <c r="DVS1" s="9"/>
      <c r="DVT1" s="9"/>
      <c r="DVU1" s="9"/>
      <c r="DVV1" s="9"/>
      <c r="DVW1" s="9"/>
      <c r="DVX1" s="9"/>
      <c r="DVY1" s="9"/>
      <c r="DVZ1" s="9"/>
      <c r="DWA1" s="9"/>
      <c r="DWB1" s="9"/>
      <c r="DWC1" s="9"/>
      <c r="DWD1" s="9"/>
      <c r="DWE1" s="9"/>
      <c r="DWF1" s="9"/>
      <c r="DWG1" s="9"/>
      <c r="DWH1" s="9"/>
      <c r="DWI1" s="9"/>
      <c r="DWJ1" s="9"/>
      <c r="DWK1" s="9"/>
      <c r="DWL1" s="9"/>
      <c r="DWM1" s="9"/>
      <c r="DWN1" s="9"/>
      <c r="DWO1" s="9"/>
      <c r="DWP1" s="9"/>
      <c r="DWQ1" s="9"/>
      <c r="DWR1" s="9"/>
      <c r="DWS1" s="9"/>
      <c r="DWT1" s="9"/>
      <c r="DWU1" s="9"/>
      <c r="DWV1" s="9"/>
      <c r="DWW1" s="9"/>
      <c r="DWX1" s="9"/>
      <c r="DWY1" s="9"/>
      <c r="DWZ1" s="9"/>
      <c r="DXA1" s="9"/>
      <c r="DXB1" s="9"/>
      <c r="DXC1" s="9"/>
      <c r="DXD1" s="9"/>
      <c r="DXE1" s="9"/>
      <c r="DXF1" s="9"/>
      <c r="DXG1" s="9"/>
      <c r="DXH1" s="9"/>
      <c r="DXI1" s="9"/>
      <c r="DXJ1" s="9"/>
      <c r="DXK1" s="9"/>
      <c r="DXL1" s="9"/>
      <c r="DXM1" s="9"/>
      <c r="DXN1" s="9"/>
      <c r="DXO1" s="9"/>
      <c r="DXP1" s="9"/>
      <c r="DXQ1" s="9"/>
      <c r="DXR1" s="9"/>
      <c r="DXS1" s="9"/>
      <c r="DXT1" s="9"/>
      <c r="DXU1" s="9"/>
      <c r="DXV1" s="9"/>
      <c r="DXW1" s="9"/>
      <c r="DXX1" s="9"/>
      <c r="DXY1" s="9"/>
      <c r="DXZ1" s="9"/>
      <c r="DYA1" s="9"/>
      <c r="DYB1" s="9"/>
      <c r="DYC1" s="9"/>
      <c r="DYD1" s="9"/>
      <c r="DYE1" s="9"/>
      <c r="DYF1" s="9"/>
      <c r="DYG1" s="9"/>
      <c r="DYH1" s="9"/>
      <c r="DYI1" s="9"/>
      <c r="DYJ1" s="9"/>
      <c r="DYK1" s="9"/>
      <c r="DYL1" s="9"/>
      <c r="DYM1" s="9"/>
      <c r="DYN1" s="9"/>
      <c r="DYO1" s="9"/>
      <c r="DYP1" s="9"/>
      <c r="DYQ1" s="9"/>
      <c r="DYR1" s="9"/>
      <c r="DYS1" s="9"/>
      <c r="DYT1" s="9"/>
      <c r="DYU1" s="9"/>
      <c r="DYV1" s="9"/>
      <c r="DYW1" s="9"/>
      <c r="DYX1" s="9"/>
      <c r="DYY1" s="9"/>
      <c r="DYZ1" s="9"/>
      <c r="DZA1" s="9"/>
      <c r="DZB1" s="9"/>
      <c r="DZC1" s="9"/>
      <c r="DZD1" s="9"/>
      <c r="DZE1" s="9"/>
      <c r="DZF1" s="9"/>
      <c r="DZG1" s="9"/>
      <c r="DZH1" s="9"/>
      <c r="DZI1" s="9"/>
      <c r="DZJ1" s="9"/>
      <c r="DZK1" s="9"/>
      <c r="DZL1" s="9"/>
      <c r="DZM1" s="9"/>
      <c r="DZN1" s="9"/>
      <c r="DZO1" s="9"/>
      <c r="DZP1" s="9"/>
      <c r="DZQ1" s="9"/>
      <c r="DZR1" s="9"/>
      <c r="DZS1" s="9"/>
      <c r="DZT1" s="9"/>
      <c r="DZU1" s="9"/>
      <c r="DZV1" s="9"/>
      <c r="DZW1" s="9"/>
      <c r="DZX1" s="9"/>
      <c r="DZY1" s="9"/>
      <c r="DZZ1" s="9"/>
      <c r="EAA1" s="9"/>
      <c r="EAB1" s="9"/>
      <c r="EAC1" s="9"/>
      <c r="EAD1" s="9"/>
      <c r="EAE1" s="9"/>
      <c r="EAF1" s="9"/>
      <c r="EAG1" s="9"/>
      <c r="EAH1" s="9"/>
      <c r="EAI1" s="9"/>
      <c r="EAJ1" s="9"/>
      <c r="EAK1" s="9"/>
      <c r="EAL1" s="9"/>
      <c r="EAM1" s="9"/>
      <c r="EAN1" s="9"/>
      <c r="EAO1" s="9"/>
      <c r="EAP1" s="9"/>
      <c r="EAQ1" s="9"/>
      <c r="EAR1" s="9"/>
      <c r="EAS1" s="9"/>
      <c r="EAT1" s="9"/>
      <c r="EAU1" s="9"/>
      <c r="EAV1" s="9"/>
      <c r="EAW1" s="9"/>
      <c r="EAX1" s="9"/>
      <c r="EAY1" s="9"/>
      <c r="EAZ1" s="9"/>
      <c r="EBA1" s="9"/>
      <c r="EBB1" s="9"/>
      <c r="EBC1" s="9"/>
      <c r="EBD1" s="9"/>
      <c r="EBE1" s="9"/>
      <c r="EBF1" s="9"/>
      <c r="EBG1" s="9"/>
      <c r="EBH1" s="9"/>
      <c r="EBI1" s="9"/>
      <c r="EBJ1" s="9"/>
      <c r="EBK1" s="9"/>
      <c r="EBL1" s="9"/>
      <c r="EBM1" s="9"/>
      <c r="EBN1" s="9"/>
      <c r="EBO1" s="9"/>
      <c r="EBP1" s="9"/>
      <c r="EBQ1" s="9"/>
      <c r="EBR1" s="9"/>
      <c r="EBS1" s="9"/>
      <c r="EBT1" s="9"/>
      <c r="EBU1" s="9"/>
      <c r="EBV1" s="9"/>
      <c r="EBW1" s="9"/>
      <c r="EBX1" s="9"/>
      <c r="EBY1" s="9"/>
      <c r="EBZ1" s="9"/>
      <c r="ECA1" s="9"/>
      <c r="ECB1" s="9"/>
      <c r="ECC1" s="9"/>
      <c r="ECD1" s="9"/>
      <c r="ECE1" s="9"/>
      <c r="ECF1" s="9"/>
      <c r="ECG1" s="9"/>
      <c r="ECH1" s="9"/>
      <c r="ECI1" s="9"/>
      <c r="ECJ1" s="9"/>
      <c r="ECK1" s="9"/>
      <c r="ECL1" s="9"/>
      <c r="ECM1" s="9"/>
      <c r="ECN1" s="9"/>
      <c r="ECO1" s="9"/>
      <c r="ECP1" s="9"/>
      <c r="ECQ1" s="9"/>
      <c r="ECR1" s="9"/>
      <c r="ECS1" s="9"/>
      <c r="ECT1" s="9"/>
      <c r="ECU1" s="9"/>
      <c r="ECV1" s="9"/>
      <c r="ECW1" s="9"/>
      <c r="ECX1" s="9"/>
      <c r="ECY1" s="9"/>
      <c r="ECZ1" s="9"/>
      <c r="EDA1" s="9"/>
      <c r="EDB1" s="9"/>
      <c r="EDC1" s="9"/>
      <c r="EDD1" s="9"/>
      <c r="EDE1" s="9"/>
      <c r="EDF1" s="9"/>
      <c r="EDG1" s="9"/>
      <c r="EDH1" s="9"/>
      <c r="EDI1" s="9"/>
      <c r="EDJ1" s="9"/>
      <c r="EDK1" s="9"/>
      <c r="EDL1" s="9"/>
      <c r="EDM1" s="9"/>
      <c r="EDN1" s="9"/>
      <c r="EDO1" s="9"/>
      <c r="EDP1" s="9"/>
      <c r="EDQ1" s="9"/>
      <c r="EDR1" s="9"/>
      <c r="EDS1" s="9"/>
      <c r="EDT1" s="9"/>
      <c r="EDU1" s="9"/>
      <c r="EDV1" s="9"/>
      <c r="EDW1" s="9"/>
      <c r="EDX1" s="9"/>
      <c r="EDY1" s="9"/>
      <c r="EDZ1" s="9"/>
      <c r="EEA1" s="9"/>
      <c r="EEB1" s="9"/>
      <c r="EEC1" s="9"/>
      <c r="EED1" s="9"/>
      <c r="EEE1" s="9"/>
      <c r="EEF1" s="9"/>
      <c r="EEG1" s="9"/>
      <c r="EEH1" s="9"/>
      <c r="EEI1" s="9"/>
      <c r="EEJ1" s="9"/>
      <c r="EEK1" s="9"/>
      <c r="EEL1" s="9"/>
      <c r="EEM1" s="9"/>
      <c r="EEN1" s="9"/>
      <c r="EEO1" s="9"/>
      <c r="EEP1" s="9"/>
      <c r="EEQ1" s="9"/>
      <c r="EER1" s="9"/>
      <c r="EES1" s="9"/>
      <c r="EET1" s="9"/>
      <c r="EEU1" s="9"/>
      <c r="EEV1" s="9"/>
      <c r="EEW1" s="9"/>
      <c r="EEX1" s="9"/>
      <c r="EEY1" s="9"/>
      <c r="EEZ1" s="9"/>
      <c r="EFA1" s="9"/>
      <c r="EFB1" s="9"/>
      <c r="EFC1" s="9"/>
      <c r="EFD1" s="9"/>
      <c r="EFE1" s="9"/>
      <c r="EFF1" s="9"/>
      <c r="EFG1" s="9"/>
      <c r="EFH1" s="9"/>
      <c r="EFI1" s="9"/>
      <c r="EFJ1" s="9"/>
      <c r="EFK1" s="9"/>
      <c r="EFL1" s="9"/>
      <c r="EFM1" s="9"/>
      <c r="EFN1" s="9"/>
      <c r="EFO1" s="9"/>
      <c r="EFP1" s="9"/>
      <c r="EFQ1" s="9"/>
      <c r="EFR1" s="9"/>
      <c r="EFS1" s="9"/>
      <c r="EFT1" s="9"/>
      <c r="EFU1" s="9"/>
      <c r="EFV1" s="9"/>
      <c r="EFW1" s="9"/>
      <c r="EFX1" s="9"/>
      <c r="EFY1" s="9"/>
      <c r="EFZ1" s="9"/>
      <c r="EGA1" s="9"/>
      <c r="EGB1" s="9"/>
      <c r="EGC1" s="9"/>
      <c r="EGD1" s="9"/>
      <c r="EGE1" s="9"/>
      <c r="EGF1" s="9"/>
      <c r="EGG1" s="9"/>
      <c r="EGH1" s="9"/>
      <c r="EGI1" s="9"/>
      <c r="EGJ1" s="9"/>
      <c r="EGK1" s="9"/>
      <c r="EGL1" s="9"/>
      <c r="EGM1" s="9"/>
      <c r="EGN1" s="9"/>
      <c r="EGO1" s="9"/>
      <c r="EGP1" s="9"/>
      <c r="EGQ1" s="9"/>
      <c r="EGR1" s="9"/>
      <c r="EGS1" s="9"/>
      <c r="EGT1" s="9"/>
      <c r="EGU1" s="9"/>
      <c r="EGV1" s="9"/>
      <c r="EGW1" s="9"/>
      <c r="EGX1" s="9"/>
      <c r="EGY1" s="9"/>
      <c r="EGZ1" s="9"/>
      <c r="EHA1" s="9"/>
      <c r="EHB1" s="9"/>
      <c r="EHC1" s="9"/>
      <c r="EHD1" s="9"/>
      <c r="EHE1" s="9"/>
      <c r="EHF1" s="9"/>
      <c r="EHG1" s="9"/>
      <c r="EHH1" s="9"/>
      <c r="EHI1" s="9"/>
      <c r="EHJ1" s="9"/>
      <c r="EHK1" s="9"/>
      <c r="EHL1" s="9"/>
      <c r="EHM1" s="9"/>
      <c r="EHN1" s="9"/>
      <c r="EHO1" s="9"/>
      <c r="EHP1" s="9"/>
      <c r="EHQ1" s="9"/>
      <c r="EHR1" s="9"/>
      <c r="EHS1" s="9"/>
      <c r="EHT1" s="9"/>
      <c r="EHU1" s="9"/>
      <c r="EHV1" s="9"/>
      <c r="EHW1" s="9"/>
      <c r="EHX1" s="9"/>
      <c r="EHY1" s="9"/>
      <c r="EHZ1" s="9"/>
      <c r="EIA1" s="9"/>
      <c r="EIB1" s="9"/>
      <c r="EIC1" s="9"/>
      <c r="EID1" s="9"/>
      <c r="EIE1" s="9"/>
      <c r="EIF1" s="9"/>
      <c r="EIG1" s="9"/>
      <c r="EIH1" s="9"/>
      <c r="EII1" s="9"/>
      <c r="EIJ1" s="9"/>
      <c r="EIK1" s="9"/>
      <c r="EIL1" s="9"/>
      <c r="EIM1" s="9"/>
      <c r="EIN1" s="9"/>
      <c r="EIO1" s="9"/>
      <c r="EIP1" s="9"/>
      <c r="EIQ1" s="9"/>
      <c r="EIR1" s="9"/>
      <c r="EIS1" s="9"/>
      <c r="EIT1" s="9"/>
      <c r="EIU1" s="9"/>
      <c r="EIV1" s="9"/>
      <c r="EIW1" s="9"/>
      <c r="EIX1" s="9"/>
      <c r="EIY1" s="9"/>
      <c r="EIZ1" s="9"/>
      <c r="EJA1" s="9"/>
      <c r="EJB1" s="9"/>
      <c r="EJC1" s="9"/>
      <c r="EJD1" s="9"/>
      <c r="EJE1" s="9"/>
      <c r="EJF1" s="9"/>
      <c r="EJG1" s="9"/>
      <c r="EJH1" s="9"/>
      <c r="EJI1" s="9"/>
      <c r="EJJ1" s="9"/>
      <c r="EJK1" s="9"/>
      <c r="EJL1" s="9"/>
      <c r="EJM1" s="9"/>
      <c r="EJN1" s="9"/>
      <c r="EJO1" s="9"/>
      <c r="EJP1" s="9"/>
      <c r="EJQ1" s="9"/>
      <c r="EJR1" s="9"/>
      <c r="EJS1" s="9"/>
      <c r="EJT1" s="9"/>
      <c r="EJU1" s="9"/>
      <c r="EJV1" s="9"/>
      <c r="EJW1" s="9"/>
      <c r="EJX1" s="9"/>
      <c r="EJY1" s="9"/>
      <c r="EJZ1" s="9"/>
      <c r="EKA1" s="9"/>
      <c r="EKB1" s="9"/>
      <c r="EKC1" s="9"/>
      <c r="EKD1" s="9"/>
      <c r="EKE1" s="9"/>
      <c r="EKF1" s="9"/>
      <c r="EKG1" s="9"/>
      <c r="EKH1" s="9"/>
      <c r="EKI1" s="9"/>
      <c r="EKJ1" s="9"/>
      <c r="EKK1" s="9"/>
      <c r="EKL1" s="9"/>
      <c r="EKM1" s="9"/>
      <c r="EKN1" s="9"/>
      <c r="EKO1" s="9"/>
      <c r="EKP1" s="9"/>
      <c r="EKQ1" s="9"/>
      <c r="EKR1" s="9"/>
      <c r="EKS1" s="9"/>
      <c r="EKT1" s="9"/>
      <c r="EKU1" s="9"/>
      <c r="EKV1" s="9"/>
      <c r="EKW1" s="9"/>
      <c r="EKX1" s="9"/>
      <c r="EKY1" s="9"/>
      <c r="EKZ1" s="9"/>
      <c r="ELA1" s="9"/>
      <c r="ELB1" s="9"/>
      <c r="ELC1" s="9"/>
      <c r="ELD1" s="9"/>
      <c r="ELE1" s="9"/>
      <c r="ELF1" s="9"/>
      <c r="ELG1" s="9"/>
      <c r="ELH1" s="9"/>
      <c r="ELI1" s="9"/>
      <c r="ELJ1" s="9"/>
      <c r="ELK1" s="9"/>
      <c r="ELL1" s="9"/>
      <c r="ELM1" s="9"/>
      <c r="ELN1" s="9"/>
      <c r="ELO1" s="9"/>
      <c r="ELP1" s="9"/>
      <c r="ELQ1" s="9"/>
      <c r="ELR1" s="9"/>
      <c r="ELS1" s="9"/>
      <c r="ELT1" s="9"/>
      <c r="ELU1" s="9"/>
      <c r="ELV1" s="9"/>
      <c r="ELW1" s="9"/>
      <c r="ELX1" s="9"/>
      <c r="ELY1" s="9"/>
      <c r="ELZ1" s="9"/>
      <c r="EMA1" s="9"/>
      <c r="EMB1" s="9"/>
      <c r="EMC1" s="9"/>
      <c r="EMD1" s="9"/>
      <c r="EME1" s="9"/>
      <c r="EMF1" s="9"/>
      <c r="EMG1" s="9"/>
      <c r="EMH1" s="9"/>
      <c r="EMI1" s="9"/>
      <c r="EMJ1" s="9"/>
      <c r="EMK1" s="9"/>
      <c r="EML1" s="9"/>
      <c r="EMM1" s="9"/>
      <c r="EMN1" s="9"/>
      <c r="EMO1" s="9"/>
      <c r="EMP1" s="9"/>
      <c r="EMQ1" s="9"/>
      <c r="EMR1" s="9"/>
      <c r="EMS1" s="9"/>
      <c r="EMT1" s="9"/>
      <c r="EMU1" s="9"/>
      <c r="EMV1" s="9"/>
      <c r="EMW1" s="9"/>
      <c r="EMX1" s="9"/>
      <c r="EMY1" s="9"/>
      <c r="EMZ1" s="9"/>
      <c r="ENA1" s="9"/>
      <c r="ENB1" s="9"/>
      <c r="ENC1" s="9"/>
      <c r="END1" s="9"/>
      <c r="ENE1" s="9"/>
      <c r="ENF1" s="9"/>
      <c r="ENG1" s="9"/>
      <c r="ENH1" s="9"/>
      <c r="ENI1" s="9"/>
      <c r="ENJ1" s="9"/>
      <c r="ENK1" s="9"/>
      <c r="ENL1" s="9"/>
      <c r="ENM1" s="9"/>
      <c r="ENN1" s="9"/>
      <c r="ENO1" s="9"/>
      <c r="ENP1" s="9"/>
      <c r="ENQ1" s="9"/>
      <c r="ENR1" s="9"/>
      <c r="ENS1" s="9"/>
      <c r="ENT1" s="9"/>
      <c r="ENU1" s="9"/>
      <c r="ENV1" s="9"/>
      <c r="ENW1" s="9"/>
      <c r="ENX1" s="9"/>
      <c r="ENY1" s="9"/>
      <c r="ENZ1" s="9"/>
      <c r="EOA1" s="9"/>
      <c r="EOB1" s="9"/>
      <c r="EOC1" s="9"/>
      <c r="EOD1" s="9"/>
      <c r="EOE1" s="9"/>
      <c r="EOF1" s="9"/>
      <c r="EOG1" s="9"/>
      <c r="EOH1" s="9"/>
      <c r="EOI1" s="9"/>
      <c r="EOJ1" s="9"/>
      <c r="EOK1" s="9"/>
      <c r="EOL1" s="9"/>
      <c r="EOM1" s="9"/>
      <c r="EON1" s="9"/>
      <c r="EOO1" s="9"/>
      <c r="EOP1" s="9"/>
      <c r="EOQ1" s="9"/>
      <c r="EOR1" s="9"/>
      <c r="EOS1" s="9"/>
      <c r="EOT1" s="9"/>
      <c r="EOU1" s="9"/>
      <c r="EOV1" s="9"/>
      <c r="EOW1" s="9"/>
      <c r="EOX1" s="9"/>
      <c r="EOY1" s="9"/>
      <c r="EOZ1" s="9"/>
      <c r="EPA1" s="9"/>
      <c r="EPB1" s="9"/>
      <c r="EPC1" s="9"/>
      <c r="EPD1" s="9"/>
      <c r="EPE1" s="9"/>
      <c r="EPF1" s="9"/>
      <c r="EPG1" s="9"/>
      <c r="EPH1" s="9"/>
      <c r="EPI1" s="9"/>
      <c r="EPJ1" s="9"/>
      <c r="EPK1" s="9"/>
      <c r="EPL1" s="9"/>
      <c r="EPM1" s="9"/>
      <c r="EPN1" s="9"/>
      <c r="EPO1" s="9"/>
      <c r="EPP1" s="9"/>
      <c r="EPQ1" s="9"/>
      <c r="EPR1" s="9"/>
      <c r="EPS1" s="9"/>
      <c r="EPT1" s="9"/>
      <c r="EPU1" s="9"/>
      <c r="EPV1" s="9"/>
      <c r="EPW1" s="9"/>
      <c r="EPX1" s="9"/>
      <c r="EPY1" s="9"/>
      <c r="EPZ1" s="9"/>
      <c r="EQA1" s="9"/>
      <c r="EQB1" s="9"/>
      <c r="EQC1" s="9"/>
      <c r="EQD1" s="9"/>
      <c r="EQE1" s="9"/>
      <c r="EQF1" s="9"/>
      <c r="EQG1" s="9"/>
      <c r="EQH1" s="9"/>
      <c r="EQI1" s="9"/>
      <c r="EQJ1" s="9"/>
      <c r="EQK1" s="9"/>
      <c r="EQL1" s="9"/>
      <c r="EQM1" s="9"/>
      <c r="EQN1" s="9"/>
      <c r="EQO1" s="9"/>
      <c r="EQP1" s="9"/>
      <c r="EQQ1" s="9"/>
      <c r="EQR1" s="9"/>
      <c r="EQS1" s="9"/>
      <c r="EQT1" s="9"/>
      <c r="EQU1" s="9"/>
      <c r="EQV1" s="9"/>
      <c r="EQW1" s="9"/>
      <c r="EQX1" s="9"/>
      <c r="EQY1" s="9"/>
      <c r="EQZ1" s="9"/>
      <c r="ERA1" s="9"/>
      <c r="ERB1" s="9"/>
      <c r="ERC1" s="9"/>
      <c r="ERD1" s="9"/>
      <c r="ERE1" s="9"/>
      <c r="ERF1" s="9"/>
      <c r="ERG1" s="9"/>
      <c r="ERH1" s="9"/>
      <c r="ERI1" s="9"/>
      <c r="ERJ1" s="9"/>
      <c r="ERK1" s="9"/>
      <c r="ERL1" s="9"/>
      <c r="ERM1" s="9"/>
      <c r="ERN1" s="9"/>
      <c r="ERO1" s="9"/>
      <c r="ERP1" s="9"/>
      <c r="ERQ1" s="9"/>
      <c r="ERR1" s="9"/>
      <c r="ERS1" s="9"/>
      <c r="ERT1" s="9"/>
      <c r="ERU1" s="9"/>
      <c r="ERV1" s="9"/>
      <c r="ERW1" s="9"/>
      <c r="ERX1" s="9"/>
      <c r="ERY1" s="9"/>
      <c r="ERZ1" s="9"/>
      <c r="ESA1" s="9"/>
      <c r="ESB1" s="9"/>
      <c r="ESC1" s="9"/>
      <c r="ESD1" s="9"/>
      <c r="ESE1" s="9"/>
      <c r="ESF1" s="9"/>
      <c r="ESG1" s="9"/>
      <c r="ESH1" s="9"/>
      <c r="ESI1" s="9"/>
      <c r="ESJ1" s="9"/>
      <c r="ESK1" s="9"/>
      <c r="ESL1" s="9"/>
      <c r="ESM1" s="9"/>
      <c r="ESN1" s="9"/>
      <c r="ESO1" s="9"/>
      <c r="ESP1" s="9"/>
      <c r="ESQ1" s="9"/>
      <c r="ESR1" s="9"/>
      <c r="ESS1" s="9"/>
      <c r="EST1" s="9"/>
      <c r="ESU1" s="9"/>
      <c r="ESV1" s="9"/>
      <c r="ESW1" s="9"/>
      <c r="ESX1" s="9"/>
      <c r="ESY1" s="9"/>
      <c r="ESZ1" s="9"/>
      <c r="ETA1" s="9"/>
      <c r="ETB1" s="9"/>
      <c r="ETC1" s="9"/>
      <c r="ETD1" s="9"/>
      <c r="ETE1" s="9"/>
      <c r="ETF1" s="9"/>
      <c r="ETG1" s="9"/>
      <c r="ETH1" s="9"/>
      <c r="ETI1" s="9"/>
      <c r="ETJ1" s="9"/>
      <c r="ETK1" s="9"/>
      <c r="ETL1" s="9"/>
      <c r="ETM1" s="9"/>
      <c r="ETN1" s="9"/>
      <c r="ETO1" s="9"/>
      <c r="ETP1" s="9"/>
      <c r="ETQ1" s="9"/>
      <c r="ETR1" s="9"/>
      <c r="ETS1" s="9"/>
      <c r="ETT1" s="9"/>
      <c r="ETU1" s="9"/>
      <c r="ETV1" s="9"/>
      <c r="ETW1" s="9"/>
      <c r="ETX1" s="9"/>
      <c r="ETY1" s="9"/>
      <c r="ETZ1" s="9"/>
      <c r="EUA1" s="9"/>
      <c r="EUB1" s="9"/>
      <c r="EUC1" s="9"/>
      <c r="EUD1" s="9"/>
      <c r="EUE1" s="9"/>
      <c r="EUF1" s="9"/>
      <c r="EUG1" s="9"/>
      <c r="EUH1" s="9"/>
      <c r="EUI1" s="9"/>
      <c r="EUJ1" s="9"/>
      <c r="EUK1" s="9"/>
      <c r="EUL1" s="9"/>
      <c r="EUM1" s="9"/>
      <c r="EUN1" s="9"/>
      <c r="EUO1" s="9"/>
      <c r="EUP1" s="9"/>
      <c r="EUQ1" s="9"/>
      <c r="EUR1" s="9"/>
      <c r="EUS1" s="9"/>
      <c r="EUT1" s="9"/>
      <c r="EUU1" s="9"/>
      <c r="EUV1" s="9"/>
      <c r="EUW1" s="9"/>
      <c r="EUX1" s="9"/>
      <c r="EUY1" s="9"/>
      <c r="EUZ1" s="9"/>
      <c r="EVA1" s="9"/>
      <c r="EVB1" s="9"/>
      <c r="EVC1" s="9"/>
      <c r="EVD1" s="9"/>
      <c r="EVE1" s="9"/>
      <c r="EVF1" s="9"/>
      <c r="EVG1" s="9"/>
      <c r="EVH1" s="9"/>
      <c r="EVI1" s="9"/>
      <c r="EVJ1" s="9"/>
      <c r="EVK1" s="9"/>
      <c r="EVL1" s="9"/>
      <c r="EVM1" s="9"/>
      <c r="EVN1" s="9"/>
      <c r="EVO1" s="9"/>
      <c r="EVP1" s="9"/>
      <c r="EVQ1" s="9"/>
      <c r="EVR1" s="9"/>
      <c r="EVS1" s="9"/>
      <c r="EVT1" s="9"/>
      <c r="EVU1" s="9"/>
      <c r="EVV1" s="9"/>
      <c r="EVW1" s="9"/>
      <c r="EVX1" s="9"/>
      <c r="EVY1" s="9"/>
      <c r="EVZ1" s="9"/>
      <c r="EWA1" s="9"/>
      <c r="EWB1" s="9"/>
      <c r="EWC1" s="9"/>
      <c r="EWD1" s="9"/>
      <c r="EWE1" s="9"/>
      <c r="EWF1" s="9"/>
      <c r="EWG1" s="9"/>
      <c r="EWH1" s="9"/>
      <c r="EWI1" s="9"/>
      <c r="EWJ1" s="9"/>
      <c r="EWK1" s="9"/>
      <c r="EWL1" s="9"/>
      <c r="EWM1" s="9"/>
      <c r="EWN1" s="9"/>
      <c r="EWO1" s="9"/>
      <c r="EWP1" s="9"/>
      <c r="EWQ1" s="9"/>
      <c r="EWR1" s="9"/>
      <c r="EWS1" s="9"/>
      <c r="EWT1" s="9"/>
      <c r="EWU1" s="9"/>
      <c r="EWV1" s="9"/>
      <c r="EWW1" s="9"/>
      <c r="EWX1" s="9"/>
      <c r="EWY1" s="9"/>
      <c r="EWZ1" s="9"/>
      <c r="EXA1" s="9"/>
      <c r="EXB1" s="9"/>
      <c r="EXC1" s="9"/>
      <c r="EXD1" s="9"/>
      <c r="EXE1" s="9"/>
      <c r="EXF1" s="9"/>
      <c r="EXG1" s="9"/>
      <c r="EXH1" s="9"/>
      <c r="EXI1" s="9"/>
      <c r="EXJ1" s="9"/>
      <c r="EXK1" s="9"/>
      <c r="EXL1" s="9"/>
      <c r="EXM1" s="9"/>
      <c r="EXN1" s="9"/>
      <c r="EXO1" s="9"/>
      <c r="EXP1" s="9"/>
      <c r="EXQ1" s="9"/>
      <c r="EXR1" s="9"/>
      <c r="EXS1" s="9"/>
      <c r="EXT1" s="9"/>
      <c r="EXU1" s="9"/>
      <c r="EXV1" s="9"/>
      <c r="EXW1" s="9"/>
      <c r="EXX1" s="9"/>
      <c r="EXY1" s="9"/>
      <c r="EXZ1" s="9"/>
      <c r="EYA1" s="9"/>
      <c r="EYB1" s="9"/>
      <c r="EYC1" s="9"/>
      <c r="EYD1" s="9"/>
      <c r="EYE1" s="9"/>
      <c r="EYF1" s="9"/>
      <c r="EYG1" s="9"/>
      <c r="EYH1" s="9"/>
      <c r="EYI1" s="9"/>
      <c r="EYJ1" s="9"/>
      <c r="EYK1" s="9"/>
      <c r="EYL1" s="9"/>
      <c r="EYM1" s="9"/>
      <c r="EYN1" s="9"/>
      <c r="EYO1" s="9"/>
      <c r="EYP1" s="9"/>
      <c r="EYQ1" s="9"/>
      <c r="EYR1" s="9"/>
      <c r="EYS1" s="9"/>
      <c r="EYT1" s="9"/>
      <c r="EYU1" s="9"/>
      <c r="EYV1" s="9"/>
      <c r="EYW1" s="9"/>
      <c r="EYX1" s="9"/>
      <c r="EYY1" s="9"/>
      <c r="EYZ1" s="9"/>
      <c r="EZA1" s="9"/>
      <c r="EZB1" s="9"/>
      <c r="EZC1" s="9"/>
      <c r="EZD1" s="9"/>
      <c r="EZE1" s="9"/>
      <c r="EZF1" s="9"/>
      <c r="EZG1" s="9"/>
      <c r="EZH1" s="9"/>
      <c r="EZI1" s="9"/>
      <c r="EZJ1" s="9"/>
      <c r="EZK1" s="9"/>
      <c r="EZL1" s="9"/>
      <c r="EZM1" s="9"/>
      <c r="EZN1" s="9"/>
      <c r="EZO1" s="9"/>
      <c r="EZP1" s="9"/>
      <c r="EZQ1" s="9"/>
      <c r="EZR1" s="9"/>
      <c r="EZS1" s="9"/>
      <c r="EZT1" s="9"/>
      <c r="EZU1" s="9"/>
      <c r="EZV1" s="9"/>
      <c r="EZW1" s="9"/>
      <c r="EZX1" s="9"/>
      <c r="EZY1" s="9"/>
      <c r="EZZ1" s="9"/>
      <c r="FAA1" s="9"/>
      <c r="FAB1" s="9"/>
      <c r="FAC1" s="9"/>
      <c r="FAD1" s="9"/>
      <c r="FAE1" s="9"/>
      <c r="FAF1" s="9"/>
      <c r="FAG1" s="9"/>
      <c r="FAH1" s="9"/>
      <c r="FAI1" s="9"/>
      <c r="FAJ1" s="9"/>
      <c r="FAK1" s="9"/>
      <c r="FAL1" s="9"/>
      <c r="FAM1" s="9"/>
      <c r="FAN1" s="9"/>
      <c r="FAO1" s="9"/>
      <c r="FAP1" s="9"/>
      <c r="FAQ1" s="9"/>
      <c r="FAR1" s="9"/>
      <c r="FAS1" s="9"/>
      <c r="FAT1" s="9"/>
      <c r="FAU1" s="9"/>
      <c r="FAV1" s="9"/>
      <c r="FAW1" s="9"/>
      <c r="FAX1" s="9"/>
      <c r="FAY1" s="9"/>
      <c r="FAZ1" s="9"/>
      <c r="FBA1" s="9"/>
      <c r="FBB1" s="9"/>
      <c r="FBC1" s="9"/>
      <c r="FBD1" s="9"/>
      <c r="FBE1" s="9"/>
      <c r="FBF1" s="9"/>
      <c r="FBG1" s="9"/>
      <c r="FBH1" s="9"/>
      <c r="FBI1" s="9"/>
      <c r="FBJ1" s="9"/>
      <c r="FBK1" s="9"/>
      <c r="FBL1" s="9"/>
      <c r="FBM1" s="9"/>
      <c r="FBN1" s="9"/>
      <c r="FBO1" s="9"/>
      <c r="FBP1" s="9"/>
      <c r="FBQ1" s="9"/>
      <c r="FBR1" s="9"/>
      <c r="FBS1" s="9"/>
      <c r="FBT1" s="9"/>
      <c r="FBU1" s="9"/>
      <c r="FBV1" s="9"/>
      <c r="FBW1" s="9"/>
      <c r="FBX1" s="9"/>
      <c r="FBY1" s="9"/>
      <c r="FBZ1" s="9"/>
      <c r="FCA1" s="9"/>
      <c r="FCB1" s="9"/>
      <c r="FCC1" s="9"/>
      <c r="FCD1" s="9"/>
      <c r="FCE1" s="9"/>
      <c r="FCF1" s="9"/>
      <c r="FCG1" s="9"/>
      <c r="FCH1" s="9"/>
      <c r="FCI1" s="9"/>
      <c r="FCJ1" s="9"/>
      <c r="FCK1" s="9"/>
      <c r="FCL1" s="9"/>
      <c r="FCM1" s="9"/>
      <c r="FCN1" s="9"/>
      <c r="FCO1" s="9"/>
      <c r="FCP1" s="9"/>
      <c r="FCQ1" s="9"/>
      <c r="FCR1" s="9"/>
      <c r="FCS1" s="9"/>
      <c r="FCT1" s="9"/>
      <c r="FCU1" s="9"/>
      <c r="FCV1" s="9"/>
      <c r="FCW1" s="9"/>
      <c r="FCX1" s="9"/>
      <c r="FCY1" s="9"/>
      <c r="FCZ1" s="9"/>
      <c r="FDA1" s="9"/>
      <c r="FDB1" s="9"/>
      <c r="FDC1" s="9"/>
      <c r="FDD1" s="9"/>
      <c r="FDE1" s="9"/>
      <c r="FDF1" s="9"/>
      <c r="FDG1" s="9"/>
      <c r="FDH1" s="9"/>
      <c r="FDI1" s="9"/>
      <c r="FDJ1" s="9"/>
      <c r="FDK1" s="9"/>
      <c r="FDL1" s="9"/>
      <c r="FDM1" s="9"/>
      <c r="FDN1" s="9"/>
      <c r="FDO1" s="9"/>
      <c r="FDP1" s="9"/>
      <c r="FDQ1" s="9"/>
      <c r="FDR1" s="9"/>
      <c r="FDS1" s="9"/>
      <c r="FDT1" s="9"/>
      <c r="FDU1" s="9"/>
      <c r="FDV1" s="9"/>
      <c r="FDW1" s="9"/>
      <c r="FDX1" s="9"/>
      <c r="FDY1" s="9"/>
      <c r="FDZ1" s="9"/>
      <c r="FEA1" s="9"/>
      <c r="FEB1" s="9"/>
      <c r="FEC1" s="9"/>
      <c r="FED1" s="9"/>
      <c r="FEE1" s="9"/>
      <c r="FEF1" s="9"/>
      <c r="FEG1" s="9"/>
      <c r="FEH1" s="9"/>
      <c r="FEI1" s="9"/>
      <c r="FEJ1" s="9"/>
      <c r="FEK1" s="9"/>
      <c r="FEL1" s="9"/>
      <c r="FEM1" s="9"/>
      <c r="FEN1" s="9"/>
      <c r="FEO1" s="9"/>
      <c r="FEP1" s="9"/>
      <c r="FEQ1" s="9"/>
      <c r="FER1" s="9"/>
      <c r="FES1" s="9"/>
      <c r="FET1" s="9"/>
      <c r="FEU1" s="9"/>
      <c r="FEV1" s="9"/>
      <c r="FEW1" s="9"/>
      <c r="FEX1" s="9"/>
      <c r="FEY1" s="9"/>
      <c r="FEZ1" s="9"/>
      <c r="FFA1" s="9"/>
      <c r="FFB1" s="9"/>
      <c r="FFC1" s="9"/>
      <c r="FFD1" s="9"/>
      <c r="FFE1" s="9"/>
      <c r="FFF1" s="9"/>
      <c r="FFG1" s="9"/>
      <c r="FFH1" s="9"/>
      <c r="FFI1" s="9"/>
      <c r="FFJ1" s="9"/>
      <c r="FFK1" s="9"/>
      <c r="FFL1" s="9"/>
      <c r="FFM1" s="9"/>
      <c r="FFN1" s="9"/>
      <c r="FFO1" s="9"/>
      <c r="FFP1" s="9"/>
      <c r="FFQ1" s="9"/>
      <c r="FFR1" s="9"/>
      <c r="FFS1" s="9"/>
      <c r="FFT1" s="9"/>
      <c r="FFU1" s="9"/>
      <c r="FFV1" s="9"/>
      <c r="FFW1" s="9"/>
      <c r="FFX1" s="9"/>
      <c r="FFY1" s="9"/>
      <c r="FFZ1" s="9"/>
      <c r="FGA1" s="9"/>
      <c r="FGB1" s="9"/>
      <c r="FGC1" s="9"/>
      <c r="FGD1" s="9"/>
      <c r="FGE1" s="9"/>
      <c r="FGF1" s="9"/>
      <c r="FGG1" s="9"/>
      <c r="FGH1" s="9"/>
      <c r="FGI1" s="9"/>
      <c r="FGJ1" s="9"/>
      <c r="FGK1" s="9"/>
      <c r="FGL1" s="9"/>
      <c r="FGM1" s="9"/>
      <c r="FGN1" s="9"/>
      <c r="FGO1" s="9"/>
      <c r="FGP1" s="9"/>
      <c r="FGQ1" s="9"/>
      <c r="FGR1" s="9"/>
      <c r="FGS1" s="9"/>
      <c r="FGT1" s="9"/>
      <c r="FGU1" s="9"/>
      <c r="FGV1" s="9"/>
      <c r="FGW1" s="9"/>
      <c r="FGX1" s="9"/>
      <c r="FGY1" s="9"/>
      <c r="FGZ1" s="9"/>
      <c r="FHA1" s="9"/>
      <c r="FHB1" s="9"/>
      <c r="FHC1" s="9"/>
      <c r="FHD1" s="9"/>
      <c r="FHE1" s="9"/>
      <c r="FHF1" s="9"/>
      <c r="FHG1" s="9"/>
      <c r="FHH1" s="9"/>
      <c r="FHI1" s="9"/>
      <c r="FHJ1" s="9"/>
      <c r="FHK1" s="9"/>
      <c r="FHL1" s="9"/>
      <c r="FHM1" s="9"/>
      <c r="FHN1" s="9"/>
      <c r="FHO1" s="9"/>
      <c r="FHP1" s="9"/>
      <c r="FHQ1" s="9"/>
      <c r="FHR1" s="9"/>
      <c r="FHS1" s="9"/>
      <c r="FHT1" s="9"/>
      <c r="FHU1" s="9"/>
      <c r="FHV1" s="9"/>
      <c r="FHW1" s="9"/>
      <c r="FHX1" s="9"/>
      <c r="FHY1" s="9"/>
      <c r="FHZ1" s="9"/>
      <c r="FIA1" s="9"/>
      <c r="FIB1" s="9"/>
      <c r="FIC1" s="9"/>
      <c r="FID1" s="9"/>
      <c r="FIE1" s="9"/>
      <c r="FIF1" s="9"/>
      <c r="FIG1" s="9"/>
      <c r="FIH1" s="9"/>
      <c r="FII1" s="9"/>
      <c r="FIJ1" s="9"/>
      <c r="FIK1" s="9"/>
      <c r="FIL1" s="9"/>
      <c r="FIM1" s="9"/>
      <c r="FIN1" s="9"/>
      <c r="FIO1" s="9"/>
      <c r="FIP1" s="9"/>
      <c r="FIQ1" s="9"/>
      <c r="FIR1" s="9"/>
      <c r="FIS1" s="9"/>
      <c r="FIT1" s="9"/>
      <c r="FIU1" s="9"/>
      <c r="FIV1" s="9"/>
      <c r="FIW1" s="9"/>
      <c r="FIX1" s="9"/>
      <c r="FIY1" s="9"/>
      <c r="FIZ1" s="9"/>
      <c r="FJA1" s="9"/>
      <c r="FJB1" s="9"/>
      <c r="FJC1" s="9"/>
      <c r="FJD1" s="9"/>
      <c r="FJE1" s="9"/>
      <c r="FJF1" s="9"/>
      <c r="FJG1" s="9"/>
      <c r="FJH1" s="9"/>
      <c r="FJI1" s="9"/>
      <c r="FJJ1" s="9"/>
      <c r="FJK1" s="9"/>
      <c r="FJL1" s="9"/>
      <c r="FJM1" s="9"/>
      <c r="FJN1" s="9"/>
      <c r="FJO1" s="9"/>
      <c r="FJP1" s="9"/>
      <c r="FJQ1" s="9"/>
      <c r="FJR1" s="9"/>
      <c r="FJS1" s="9"/>
      <c r="FJT1" s="9"/>
      <c r="FJU1" s="9"/>
      <c r="FJV1" s="9"/>
      <c r="FJW1" s="9"/>
      <c r="FJX1" s="9"/>
      <c r="FJY1" s="9"/>
      <c r="FJZ1" s="9"/>
      <c r="FKA1" s="9"/>
      <c r="FKB1" s="9"/>
      <c r="FKC1" s="9"/>
      <c r="FKD1" s="9"/>
      <c r="FKE1" s="9"/>
      <c r="FKF1" s="9"/>
      <c r="FKG1" s="9"/>
      <c r="FKH1" s="9"/>
      <c r="FKI1" s="9"/>
      <c r="FKJ1" s="9"/>
      <c r="FKK1" s="9"/>
      <c r="FKL1" s="9"/>
      <c r="FKM1" s="9"/>
      <c r="FKN1" s="9"/>
      <c r="FKO1" s="9"/>
      <c r="FKP1" s="9"/>
      <c r="FKQ1" s="9"/>
      <c r="FKR1" s="9"/>
      <c r="FKS1" s="9"/>
      <c r="FKT1" s="9"/>
      <c r="FKU1" s="9"/>
      <c r="FKV1" s="9"/>
      <c r="FKW1" s="9"/>
      <c r="FKX1" s="9"/>
      <c r="FKY1" s="9"/>
      <c r="FKZ1" s="9"/>
      <c r="FLA1" s="9"/>
      <c r="FLB1" s="9"/>
      <c r="FLC1" s="9"/>
      <c r="FLD1" s="9"/>
      <c r="FLE1" s="9"/>
      <c r="FLF1" s="9"/>
      <c r="FLG1" s="9"/>
      <c r="FLH1" s="9"/>
      <c r="FLI1" s="9"/>
      <c r="FLJ1" s="9"/>
      <c r="FLK1" s="9"/>
      <c r="FLL1" s="9"/>
      <c r="FLM1" s="9"/>
      <c r="FLN1" s="9"/>
      <c r="FLO1" s="9"/>
      <c r="FLP1" s="9"/>
      <c r="FLQ1" s="9"/>
      <c r="FLR1" s="9"/>
      <c r="FLS1" s="9"/>
      <c r="FLT1" s="9"/>
      <c r="FLU1" s="9"/>
      <c r="FLV1" s="9"/>
      <c r="FLW1" s="9"/>
      <c r="FLX1" s="9"/>
      <c r="FLY1" s="9"/>
      <c r="FLZ1" s="9"/>
      <c r="FMA1" s="9"/>
      <c r="FMB1" s="9"/>
      <c r="FMC1" s="9"/>
      <c r="FMD1" s="9"/>
      <c r="FME1" s="9"/>
      <c r="FMF1" s="9"/>
      <c r="FMG1" s="9"/>
      <c r="FMH1" s="9"/>
      <c r="FMI1" s="9"/>
      <c r="FMJ1" s="9"/>
      <c r="FMK1" s="9"/>
      <c r="FML1" s="9"/>
      <c r="FMM1" s="9"/>
      <c r="FMN1" s="9"/>
      <c r="FMO1" s="9"/>
      <c r="FMP1" s="9"/>
      <c r="FMQ1" s="9"/>
      <c r="FMR1" s="9"/>
      <c r="FMS1" s="9"/>
      <c r="FMT1" s="9"/>
      <c r="FMU1" s="9"/>
      <c r="FMV1" s="9"/>
      <c r="FMW1" s="9"/>
      <c r="FMX1" s="9"/>
      <c r="FMY1" s="9"/>
      <c r="FMZ1" s="9"/>
      <c r="FNA1" s="9"/>
      <c r="FNB1" s="9"/>
      <c r="FNC1" s="9"/>
      <c r="FND1" s="9"/>
      <c r="FNE1" s="9"/>
      <c r="FNF1" s="9"/>
      <c r="FNG1" s="9"/>
      <c r="FNH1" s="9"/>
      <c r="FNI1" s="9"/>
      <c r="FNJ1" s="9"/>
      <c r="FNK1" s="9"/>
      <c r="FNL1" s="9"/>
      <c r="FNM1" s="9"/>
      <c r="FNN1" s="9"/>
      <c r="FNO1" s="9"/>
      <c r="FNP1" s="9"/>
      <c r="FNQ1" s="9"/>
      <c r="FNR1" s="9"/>
      <c r="FNS1" s="9"/>
      <c r="FNT1" s="9"/>
      <c r="FNU1" s="9"/>
      <c r="FNV1" s="9"/>
      <c r="FNW1" s="9"/>
      <c r="FNX1" s="9"/>
      <c r="FNY1" s="9"/>
      <c r="FNZ1" s="9"/>
      <c r="FOA1" s="9"/>
      <c r="FOB1" s="9"/>
      <c r="FOC1" s="9"/>
      <c r="FOD1" s="9"/>
      <c r="FOE1" s="9"/>
      <c r="FOF1" s="9"/>
      <c r="FOG1" s="9"/>
      <c r="FOH1" s="9"/>
      <c r="FOI1" s="9"/>
      <c r="FOJ1" s="9"/>
      <c r="FOK1" s="9"/>
      <c r="FOL1" s="9"/>
      <c r="FOM1" s="9"/>
      <c r="FON1" s="9"/>
      <c r="FOO1" s="9"/>
      <c r="FOP1" s="9"/>
      <c r="FOQ1" s="9"/>
      <c r="FOR1" s="9"/>
      <c r="FOS1" s="9"/>
      <c r="FOT1" s="9"/>
      <c r="FOU1" s="9"/>
      <c r="FOV1" s="9"/>
      <c r="FOW1" s="9"/>
      <c r="FOX1" s="9"/>
      <c r="FOY1" s="9"/>
      <c r="FOZ1" s="9"/>
      <c r="FPA1" s="9"/>
      <c r="FPB1" s="9"/>
      <c r="FPC1" s="9"/>
      <c r="FPD1" s="9"/>
      <c r="FPE1" s="9"/>
      <c r="FPF1" s="9"/>
      <c r="FPG1" s="9"/>
      <c r="FPH1" s="9"/>
      <c r="FPI1" s="9"/>
      <c r="FPJ1" s="9"/>
      <c r="FPK1" s="9"/>
      <c r="FPL1" s="9"/>
      <c r="FPM1" s="9"/>
      <c r="FPN1" s="9"/>
      <c r="FPO1" s="9"/>
      <c r="FPP1" s="9"/>
      <c r="FPQ1" s="9"/>
      <c r="FPR1" s="9"/>
      <c r="FPS1" s="9"/>
      <c r="FPT1" s="9"/>
      <c r="FPU1" s="9"/>
      <c r="FPV1" s="9"/>
      <c r="FPW1" s="9"/>
      <c r="FPX1" s="9"/>
      <c r="FPY1" s="9"/>
      <c r="FPZ1" s="9"/>
      <c r="FQA1" s="9"/>
      <c r="FQB1" s="9"/>
      <c r="FQC1" s="9"/>
      <c r="FQD1" s="9"/>
      <c r="FQE1" s="9"/>
      <c r="FQF1" s="9"/>
      <c r="FQG1" s="9"/>
      <c r="FQH1" s="9"/>
      <c r="FQI1" s="9"/>
      <c r="FQJ1" s="9"/>
      <c r="FQK1" s="9"/>
      <c r="FQL1" s="9"/>
      <c r="FQM1" s="9"/>
      <c r="FQN1" s="9"/>
      <c r="FQO1" s="9"/>
      <c r="FQP1" s="9"/>
      <c r="FQQ1" s="9"/>
      <c r="FQR1" s="9"/>
      <c r="FQS1" s="9"/>
      <c r="FQT1" s="9"/>
      <c r="FQU1" s="9"/>
      <c r="FQV1" s="9"/>
      <c r="FQW1" s="9"/>
      <c r="FQX1" s="9"/>
      <c r="FQY1" s="9"/>
      <c r="FQZ1" s="9"/>
      <c r="FRA1" s="9"/>
      <c r="FRB1" s="9"/>
      <c r="FRC1" s="9"/>
      <c r="FRD1" s="9"/>
      <c r="FRE1" s="9"/>
      <c r="FRF1" s="9"/>
      <c r="FRG1" s="9"/>
      <c r="FRH1" s="9"/>
      <c r="FRI1" s="9"/>
      <c r="FRJ1" s="9"/>
      <c r="FRK1" s="9"/>
      <c r="FRL1" s="9"/>
      <c r="FRM1" s="9"/>
      <c r="FRN1" s="9"/>
      <c r="FRO1" s="9"/>
      <c r="FRP1" s="9"/>
      <c r="FRQ1" s="9"/>
      <c r="FRR1" s="9"/>
      <c r="FRS1" s="9"/>
      <c r="FRT1" s="9"/>
      <c r="FRU1" s="9"/>
      <c r="FRV1" s="9"/>
      <c r="FRW1" s="9"/>
      <c r="FRX1" s="9"/>
      <c r="FRY1" s="9"/>
      <c r="FRZ1" s="9"/>
      <c r="FSA1" s="9"/>
      <c r="FSB1" s="9"/>
      <c r="FSC1" s="9"/>
      <c r="FSD1" s="9"/>
      <c r="FSE1" s="9"/>
      <c r="FSF1" s="9"/>
      <c r="FSG1" s="9"/>
      <c r="FSH1" s="9"/>
      <c r="FSI1" s="9"/>
      <c r="FSJ1" s="9"/>
      <c r="FSK1" s="9"/>
      <c r="FSL1" s="9"/>
      <c r="FSM1" s="9"/>
      <c r="FSN1" s="9"/>
      <c r="FSO1" s="9"/>
      <c r="FSP1" s="9"/>
      <c r="FSQ1" s="9"/>
      <c r="FSR1" s="9"/>
      <c r="FSS1" s="9"/>
      <c r="FST1" s="9"/>
      <c r="FSU1" s="9"/>
      <c r="FSV1" s="9"/>
      <c r="FSW1" s="9"/>
      <c r="FSX1" s="9"/>
      <c r="FSY1" s="9"/>
      <c r="FSZ1" s="9"/>
      <c r="FTA1" s="9"/>
      <c r="FTB1" s="9"/>
      <c r="FTC1" s="9"/>
      <c r="FTD1" s="9"/>
      <c r="FTE1" s="9"/>
      <c r="FTF1" s="9"/>
      <c r="FTG1" s="9"/>
      <c r="FTH1" s="9"/>
      <c r="FTI1" s="9"/>
      <c r="FTJ1" s="9"/>
      <c r="FTK1" s="9"/>
      <c r="FTL1" s="9"/>
      <c r="FTM1" s="9"/>
      <c r="FTN1" s="9"/>
      <c r="FTO1" s="9"/>
      <c r="FTP1" s="9"/>
      <c r="FTQ1" s="9"/>
      <c r="FTR1" s="9"/>
      <c r="FTS1" s="9"/>
      <c r="FTT1" s="9"/>
      <c r="FTU1" s="9"/>
      <c r="FTV1" s="9"/>
      <c r="FTW1" s="9"/>
      <c r="FTX1" s="9"/>
      <c r="FTY1" s="9"/>
      <c r="FTZ1" s="9"/>
      <c r="FUA1" s="9"/>
      <c r="FUB1" s="9"/>
      <c r="FUC1" s="9"/>
      <c r="FUD1" s="9"/>
      <c r="FUE1" s="9"/>
      <c r="FUF1" s="9"/>
      <c r="FUG1" s="9"/>
      <c r="FUH1" s="9"/>
      <c r="FUI1" s="9"/>
      <c r="FUJ1" s="9"/>
      <c r="FUK1" s="9"/>
      <c r="FUL1" s="9"/>
      <c r="FUM1" s="9"/>
      <c r="FUN1" s="9"/>
      <c r="FUO1" s="9"/>
      <c r="FUP1" s="9"/>
      <c r="FUQ1" s="9"/>
      <c r="FUR1" s="9"/>
      <c r="FUS1" s="9"/>
      <c r="FUT1" s="9"/>
      <c r="FUU1" s="9"/>
      <c r="FUV1" s="9"/>
      <c r="FUW1" s="9"/>
      <c r="FUX1" s="9"/>
      <c r="FUY1" s="9"/>
      <c r="FUZ1" s="9"/>
      <c r="FVA1" s="9"/>
      <c r="FVB1" s="9"/>
      <c r="FVC1" s="9"/>
      <c r="FVD1" s="9"/>
      <c r="FVE1" s="9"/>
      <c r="FVF1" s="9"/>
      <c r="FVG1" s="9"/>
      <c r="FVH1" s="9"/>
      <c r="FVI1" s="9"/>
      <c r="FVJ1" s="9"/>
      <c r="FVK1" s="9"/>
      <c r="FVL1" s="9"/>
      <c r="FVM1" s="9"/>
      <c r="FVN1" s="9"/>
      <c r="FVO1" s="9"/>
      <c r="FVP1" s="9"/>
      <c r="FVQ1" s="9"/>
      <c r="FVR1" s="9"/>
      <c r="FVS1" s="9"/>
      <c r="FVT1" s="9"/>
      <c r="FVU1" s="9"/>
      <c r="FVV1" s="9"/>
      <c r="FVW1" s="9"/>
      <c r="FVX1" s="9"/>
      <c r="FVY1" s="9"/>
      <c r="FVZ1" s="9"/>
      <c r="FWA1" s="9"/>
      <c r="FWB1" s="9"/>
      <c r="FWC1" s="9"/>
      <c r="FWD1" s="9"/>
      <c r="FWE1" s="9"/>
      <c r="FWF1" s="9"/>
      <c r="FWG1" s="9"/>
      <c r="FWH1" s="9"/>
      <c r="FWI1" s="9"/>
      <c r="FWJ1" s="9"/>
      <c r="FWK1" s="9"/>
      <c r="FWL1" s="9"/>
      <c r="FWM1" s="9"/>
      <c r="FWN1" s="9"/>
      <c r="FWO1" s="9"/>
      <c r="FWP1" s="9"/>
      <c r="FWQ1" s="9"/>
      <c r="FWR1" s="9"/>
      <c r="FWS1" s="9"/>
      <c r="FWT1" s="9"/>
      <c r="FWU1" s="9"/>
      <c r="FWV1" s="9"/>
      <c r="FWW1" s="9"/>
      <c r="FWX1" s="9"/>
      <c r="FWY1" s="9"/>
      <c r="FWZ1" s="9"/>
      <c r="FXA1" s="9"/>
      <c r="FXB1" s="9"/>
      <c r="FXC1" s="9"/>
      <c r="FXD1" s="9"/>
      <c r="FXE1" s="9"/>
      <c r="FXF1" s="9"/>
      <c r="FXG1" s="9"/>
      <c r="FXH1" s="9"/>
      <c r="FXI1" s="9"/>
      <c r="FXJ1" s="9"/>
      <c r="FXK1" s="9"/>
      <c r="FXL1" s="9"/>
      <c r="FXM1" s="9"/>
      <c r="FXN1" s="9"/>
      <c r="FXO1" s="9"/>
      <c r="FXP1" s="9"/>
      <c r="FXQ1" s="9"/>
      <c r="FXR1" s="9"/>
      <c r="FXS1" s="9"/>
      <c r="FXT1" s="9"/>
      <c r="FXU1" s="9"/>
      <c r="FXV1" s="9"/>
      <c r="FXW1" s="9"/>
      <c r="FXX1" s="9"/>
      <c r="FXY1" s="9"/>
      <c r="FXZ1" s="9"/>
      <c r="FYA1" s="9"/>
      <c r="FYB1" s="9"/>
      <c r="FYC1" s="9"/>
      <c r="FYD1" s="9"/>
      <c r="FYE1" s="9"/>
      <c r="FYF1" s="9"/>
      <c r="FYG1" s="9"/>
      <c r="FYH1" s="9"/>
      <c r="FYI1" s="9"/>
      <c r="FYJ1" s="9"/>
      <c r="FYK1" s="9"/>
      <c r="FYL1" s="9"/>
      <c r="FYM1" s="9"/>
      <c r="FYN1" s="9"/>
      <c r="FYO1" s="9"/>
      <c r="FYP1" s="9"/>
      <c r="FYQ1" s="9"/>
      <c r="FYR1" s="9"/>
      <c r="FYS1" s="9"/>
      <c r="FYT1" s="9"/>
      <c r="FYU1" s="9"/>
      <c r="FYV1" s="9"/>
      <c r="FYW1" s="9"/>
      <c r="FYX1" s="9"/>
      <c r="FYY1" s="9"/>
      <c r="FYZ1" s="9"/>
      <c r="FZA1" s="9"/>
      <c r="FZB1" s="9"/>
      <c r="FZC1" s="9"/>
      <c r="FZD1" s="9"/>
      <c r="FZE1" s="9"/>
      <c r="FZF1" s="9"/>
      <c r="FZG1" s="9"/>
      <c r="FZH1" s="9"/>
      <c r="FZI1" s="9"/>
      <c r="FZJ1" s="9"/>
      <c r="FZK1" s="9"/>
      <c r="FZL1" s="9"/>
      <c r="FZM1" s="9"/>
      <c r="FZN1" s="9"/>
      <c r="FZO1" s="9"/>
      <c r="FZP1" s="9"/>
      <c r="FZQ1" s="9"/>
      <c r="FZR1" s="9"/>
      <c r="FZS1" s="9"/>
      <c r="FZT1" s="9"/>
      <c r="FZU1" s="9"/>
      <c r="FZV1" s="9"/>
      <c r="FZW1" s="9"/>
      <c r="FZX1" s="9"/>
      <c r="FZY1" s="9"/>
      <c r="FZZ1" s="9"/>
      <c r="GAA1" s="9"/>
      <c r="GAB1" s="9"/>
      <c r="GAC1" s="9"/>
      <c r="GAD1" s="9"/>
      <c r="GAE1" s="9"/>
      <c r="GAF1" s="9"/>
      <c r="GAG1" s="9"/>
      <c r="GAH1" s="9"/>
      <c r="GAI1" s="9"/>
      <c r="GAJ1" s="9"/>
      <c r="GAK1" s="9"/>
      <c r="GAL1" s="9"/>
      <c r="GAM1" s="9"/>
      <c r="GAN1" s="9"/>
      <c r="GAO1" s="9"/>
      <c r="GAP1" s="9"/>
      <c r="GAQ1" s="9"/>
      <c r="GAR1" s="9"/>
      <c r="GAS1" s="9"/>
      <c r="GAT1" s="9"/>
      <c r="GAU1" s="9"/>
      <c r="GAV1" s="9"/>
      <c r="GAW1" s="9"/>
      <c r="GAX1" s="9"/>
      <c r="GAY1" s="9"/>
      <c r="GAZ1" s="9"/>
      <c r="GBA1" s="9"/>
      <c r="GBB1" s="9"/>
      <c r="GBC1" s="9"/>
      <c r="GBD1" s="9"/>
      <c r="GBE1" s="9"/>
      <c r="GBF1" s="9"/>
      <c r="GBG1" s="9"/>
      <c r="GBH1" s="9"/>
      <c r="GBI1" s="9"/>
      <c r="GBJ1" s="9"/>
      <c r="GBK1" s="9"/>
      <c r="GBL1" s="9"/>
      <c r="GBM1" s="9"/>
      <c r="GBN1" s="9"/>
      <c r="GBO1" s="9"/>
      <c r="GBP1" s="9"/>
      <c r="GBQ1" s="9"/>
      <c r="GBR1" s="9"/>
      <c r="GBS1" s="9"/>
      <c r="GBT1" s="9"/>
      <c r="GBU1" s="9"/>
      <c r="GBV1" s="9"/>
      <c r="GBW1" s="9"/>
      <c r="GBX1" s="9"/>
      <c r="GBY1" s="9"/>
      <c r="GBZ1" s="9"/>
      <c r="GCA1" s="9"/>
      <c r="GCB1" s="9"/>
      <c r="GCC1" s="9"/>
      <c r="GCD1" s="9"/>
      <c r="GCE1" s="9"/>
      <c r="GCF1" s="9"/>
      <c r="GCG1" s="9"/>
      <c r="GCH1" s="9"/>
      <c r="GCI1" s="9"/>
      <c r="GCJ1" s="9"/>
      <c r="GCK1" s="9"/>
      <c r="GCL1" s="9"/>
      <c r="GCM1" s="9"/>
      <c r="GCN1" s="9"/>
      <c r="GCO1" s="9"/>
      <c r="GCP1" s="9"/>
      <c r="GCQ1" s="9"/>
      <c r="GCR1" s="9"/>
      <c r="GCS1" s="9"/>
      <c r="GCT1" s="9"/>
      <c r="GCU1" s="9"/>
      <c r="GCV1" s="9"/>
      <c r="GCW1" s="9"/>
      <c r="GCX1" s="9"/>
      <c r="GCY1" s="9"/>
      <c r="GCZ1" s="9"/>
      <c r="GDA1" s="9"/>
      <c r="GDB1" s="9"/>
      <c r="GDC1" s="9"/>
      <c r="GDD1" s="9"/>
      <c r="GDE1" s="9"/>
      <c r="GDF1" s="9"/>
      <c r="GDG1" s="9"/>
      <c r="GDH1" s="9"/>
      <c r="GDI1" s="9"/>
      <c r="GDJ1" s="9"/>
      <c r="GDK1" s="9"/>
      <c r="GDL1" s="9"/>
      <c r="GDM1" s="9"/>
      <c r="GDN1" s="9"/>
      <c r="GDO1" s="9"/>
      <c r="GDP1" s="9"/>
      <c r="GDQ1" s="9"/>
      <c r="GDR1" s="9"/>
      <c r="GDS1" s="9"/>
      <c r="GDT1" s="9"/>
      <c r="GDU1" s="9"/>
      <c r="GDV1" s="9"/>
      <c r="GDW1" s="9"/>
      <c r="GDX1" s="9"/>
      <c r="GDY1" s="9"/>
      <c r="GDZ1" s="9"/>
      <c r="GEA1" s="9"/>
      <c r="GEB1" s="9"/>
      <c r="GEC1" s="9"/>
      <c r="GED1" s="9"/>
      <c r="GEE1" s="9"/>
      <c r="GEF1" s="9"/>
      <c r="GEG1" s="9"/>
      <c r="GEH1" s="9"/>
      <c r="GEI1" s="9"/>
      <c r="GEJ1" s="9"/>
      <c r="GEK1" s="9"/>
      <c r="GEL1" s="9"/>
      <c r="GEM1" s="9"/>
      <c r="GEN1" s="9"/>
      <c r="GEO1" s="9"/>
      <c r="GEP1" s="9"/>
      <c r="GEQ1" s="9"/>
      <c r="GER1" s="9"/>
      <c r="GES1" s="9"/>
      <c r="GET1" s="9"/>
      <c r="GEU1" s="9"/>
      <c r="GEV1" s="9"/>
      <c r="GEW1" s="9"/>
      <c r="GEX1" s="9"/>
      <c r="GEY1" s="9"/>
      <c r="GEZ1" s="9"/>
      <c r="GFA1" s="9"/>
      <c r="GFB1" s="9"/>
      <c r="GFC1" s="9"/>
      <c r="GFD1" s="9"/>
      <c r="GFE1" s="9"/>
      <c r="GFF1" s="9"/>
      <c r="GFG1" s="9"/>
      <c r="GFH1" s="9"/>
      <c r="GFI1" s="9"/>
      <c r="GFJ1" s="9"/>
      <c r="GFK1" s="9"/>
      <c r="GFL1" s="9"/>
      <c r="GFM1" s="9"/>
      <c r="GFN1" s="9"/>
      <c r="GFO1" s="9"/>
      <c r="GFP1" s="9"/>
      <c r="GFQ1" s="9"/>
      <c r="GFR1" s="9"/>
      <c r="GFS1" s="9"/>
      <c r="GFT1" s="9"/>
      <c r="GFU1" s="9"/>
      <c r="GFV1" s="9"/>
      <c r="GFW1" s="9"/>
      <c r="GFX1" s="9"/>
      <c r="GFY1" s="9"/>
      <c r="GFZ1" s="9"/>
      <c r="GGA1" s="9"/>
      <c r="GGB1" s="9"/>
      <c r="GGC1" s="9"/>
      <c r="GGD1" s="9"/>
      <c r="GGE1" s="9"/>
      <c r="GGF1" s="9"/>
      <c r="GGG1" s="9"/>
      <c r="GGH1" s="9"/>
      <c r="GGI1" s="9"/>
      <c r="GGJ1" s="9"/>
      <c r="GGK1" s="9"/>
      <c r="GGL1" s="9"/>
      <c r="GGM1" s="9"/>
      <c r="GGN1" s="9"/>
      <c r="GGO1" s="9"/>
      <c r="GGP1" s="9"/>
      <c r="GGQ1" s="9"/>
      <c r="GGR1" s="9"/>
      <c r="GGS1" s="9"/>
      <c r="GGT1" s="9"/>
      <c r="GGU1" s="9"/>
      <c r="GGV1" s="9"/>
      <c r="GGW1" s="9"/>
      <c r="GGX1" s="9"/>
      <c r="GGY1" s="9"/>
      <c r="GGZ1" s="9"/>
      <c r="GHA1" s="9"/>
      <c r="GHB1" s="9"/>
      <c r="GHC1" s="9"/>
      <c r="GHD1" s="9"/>
      <c r="GHE1" s="9"/>
      <c r="GHF1" s="9"/>
      <c r="GHG1" s="9"/>
      <c r="GHH1" s="9"/>
      <c r="GHI1" s="9"/>
      <c r="GHJ1" s="9"/>
      <c r="GHK1" s="9"/>
      <c r="GHL1" s="9"/>
      <c r="GHM1" s="9"/>
      <c r="GHN1" s="9"/>
      <c r="GHO1" s="9"/>
      <c r="GHP1" s="9"/>
      <c r="GHQ1" s="9"/>
      <c r="GHR1" s="9"/>
      <c r="GHS1" s="9"/>
      <c r="GHT1" s="9"/>
      <c r="GHU1" s="9"/>
      <c r="GHV1" s="9"/>
      <c r="GHW1" s="9"/>
      <c r="GHX1" s="9"/>
      <c r="GHY1" s="9"/>
      <c r="GHZ1" s="9"/>
      <c r="GIA1" s="9"/>
      <c r="GIB1" s="9"/>
      <c r="GIC1" s="9"/>
      <c r="GID1" s="9"/>
      <c r="GIE1" s="9"/>
      <c r="GIF1" s="9"/>
      <c r="GIG1" s="9"/>
      <c r="GIH1" s="9"/>
      <c r="GII1" s="9"/>
      <c r="GIJ1" s="9"/>
      <c r="GIK1" s="9"/>
      <c r="GIL1" s="9"/>
      <c r="GIM1" s="9"/>
      <c r="GIN1" s="9"/>
      <c r="GIO1" s="9"/>
      <c r="GIP1" s="9"/>
      <c r="GIQ1" s="9"/>
      <c r="GIR1" s="9"/>
      <c r="GIS1" s="9"/>
      <c r="GIT1" s="9"/>
      <c r="GIU1" s="9"/>
      <c r="GIV1" s="9"/>
      <c r="GIW1" s="9"/>
      <c r="GIX1" s="9"/>
      <c r="GIY1" s="9"/>
      <c r="GIZ1" s="9"/>
      <c r="GJA1" s="9"/>
      <c r="GJB1" s="9"/>
      <c r="GJC1" s="9"/>
      <c r="GJD1" s="9"/>
      <c r="GJE1" s="9"/>
      <c r="GJF1" s="9"/>
      <c r="GJG1" s="9"/>
      <c r="GJH1" s="9"/>
      <c r="GJI1" s="9"/>
      <c r="GJJ1" s="9"/>
      <c r="GJK1" s="9"/>
      <c r="GJL1" s="9"/>
      <c r="GJM1" s="9"/>
      <c r="GJN1" s="9"/>
      <c r="GJO1" s="9"/>
      <c r="GJP1" s="9"/>
      <c r="GJQ1" s="9"/>
      <c r="GJR1" s="9"/>
      <c r="GJS1" s="9"/>
      <c r="GJT1" s="9"/>
      <c r="GJU1" s="9"/>
      <c r="GJV1" s="9"/>
      <c r="GJW1" s="9"/>
      <c r="GJX1" s="9"/>
      <c r="GJY1" s="9"/>
      <c r="GJZ1" s="9"/>
      <c r="GKA1" s="9"/>
      <c r="GKB1" s="9"/>
      <c r="GKC1" s="9"/>
      <c r="GKD1" s="9"/>
      <c r="GKE1" s="9"/>
      <c r="GKF1" s="9"/>
      <c r="GKG1" s="9"/>
      <c r="GKH1" s="9"/>
      <c r="GKI1" s="9"/>
      <c r="GKJ1" s="9"/>
      <c r="GKK1" s="9"/>
      <c r="GKL1" s="9"/>
      <c r="GKM1" s="9"/>
      <c r="GKN1" s="9"/>
      <c r="GKO1" s="9"/>
      <c r="GKP1" s="9"/>
      <c r="GKQ1" s="9"/>
      <c r="GKR1" s="9"/>
      <c r="GKS1" s="9"/>
      <c r="GKT1" s="9"/>
      <c r="GKU1" s="9"/>
      <c r="GKV1" s="9"/>
      <c r="GKW1" s="9"/>
      <c r="GKX1" s="9"/>
      <c r="GKY1" s="9"/>
      <c r="GKZ1" s="9"/>
      <c r="GLA1" s="9"/>
      <c r="GLB1" s="9"/>
      <c r="GLC1" s="9"/>
      <c r="GLD1" s="9"/>
      <c r="GLE1" s="9"/>
      <c r="GLF1" s="9"/>
      <c r="GLG1" s="9"/>
      <c r="GLH1" s="9"/>
      <c r="GLI1" s="9"/>
      <c r="GLJ1" s="9"/>
      <c r="GLK1" s="9"/>
      <c r="GLL1" s="9"/>
      <c r="GLM1" s="9"/>
      <c r="GLN1" s="9"/>
      <c r="GLO1" s="9"/>
      <c r="GLP1" s="9"/>
      <c r="GLQ1" s="9"/>
      <c r="GLR1" s="9"/>
      <c r="GLS1" s="9"/>
      <c r="GLT1" s="9"/>
      <c r="GLU1" s="9"/>
      <c r="GLV1" s="9"/>
      <c r="GLW1" s="9"/>
      <c r="GLX1" s="9"/>
      <c r="GLY1" s="9"/>
      <c r="GLZ1" s="9"/>
      <c r="GMA1" s="9"/>
      <c r="GMB1" s="9"/>
      <c r="GMC1" s="9"/>
      <c r="GMD1" s="9"/>
      <c r="GME1" s="9"/>
      <c r="GMF1" s="9"/>
      <c r="GMG1" s="9"/>
      <c r="GMH1" s="9"/>
      <c r="GMI1" s="9"/>
      <c r="GMJ1" s="9"/>
      <c r="GMK1" s="9"/>
      <c r="GML1" s="9"/>
      <c r="GMM1" s="9"/>
      <c r="GMN1" s="9"/>
      <c r="GMO1" s="9"/>
      <c r="GMP1" s="9"/>
      <c r="GMQ1" s="9"/>
      <c r="GMR1" s="9"/>
      <c r="GMS1" s="9"/>
      <c r="GMT1" s="9"/>
      <c r="GMU1" s="9"/>
      <c r="GMV1" s="9"/>
      <c r="GMW1" s="9"/>
      <c r="GMX1" s="9"/>
      <c r="GMY1" s="9"/>
      <c r="GMZ1" s="9"/>
      <c r="GNA1" s="9"/>
      <c r="GNB1" s="9"/>
      <c r="GNC1" s="9"/>
      <c r="GND1" s="9"/>
      <c r="GNE1" s="9"/>
      <c r="GNF1" s="9"/>
      <c r="GNG1" s="9"/>
      <c r="GNH1" s="9"/>
      <c r="GNI1" s="9"/>
      <c r="GNJ1" s="9"/>
      <c r="GNK1" s="9"/>
      <c r="GNL1" s="9"/>
      <c r="GNM1" s="9"/>
      <c r="GNN1" s="9"/>
      <c r="GNO1" s="9"/>
      <c r="GNP1" s="9"/>
      <c r="GNQ1" s="9"/>
      <c r="GNR1" s="9"/>
      <c r="GNS1" s="9"/>
      <c r="GNT1" s="9"/>
      <c r="GNU1" s="9"/>
      <c r="GNV1" s="9"/>
      <c r="GNW1" s="9"/>
      <c r="GNX1" s="9"/>
      <c r="GNY1" s="9"/>
      <c r="GNZ1" s="9"/>
      <c r="GOA1" s="9"/>
      <c r="GOB1" s="9"/>
      <c r="GOC1" s="9"/>
      <c r="GOD1" s="9"/>
      <c r="GOE1" s="9"/>
      <c r="GOF1" s="9"/>
      <c r="GOG1" s="9"/>
      <c r="GOH1" s="9"/>
      <c r="GOI1" s="9"/>
      <c r="GOJ1" s="9"/>
      <c r="GOK1" s="9"/>
      <c r="GOL1" s="9"/>
      <c r="GOM1" s="9"/>
      <c r="GON1" s="9"/>
      <c r="GOO1" s="9"/>
      <c r="GOP1" s="9"/>
      <c r="GOQ1" s="9"/>
      <c r="GOR1" s="9"/>
      <c r="GOS1" s="9"/>
      <c r="GOT1" s="9"/>
      <c r="GOU1" s="9"/>
      <c r="GOV1" s="9"/>
      <c r="GOW1" s="9"/>
      <c r="GOX1" s="9"/>
      <c r="GOY1" s="9"/>
      <c r="GOZ1" s="9"/>
      <c r="GPA1" s="9"/>
      <c r="GPB1" s="9"/>
      <c r="GPC1" s="9"/>
      <c r="GPD1" s="9"/>
      <c r="GPE1" s="9"/>
      <c r="GPF1" s="9"/>
      <c r="GPG1" s="9"/>
      <c r="GPH1" s="9"/>
      <c r="GPI1" s="9"/>
      <c r="GPJ1" s="9"/>
      <c r="GPK1" s="9"/>
      <c r="GPL1" s="9"/>
      <c r="GPM1" s="9"/>
      <c r="GPN1" s="9"/>
      <c r="GPO1" s="9"/>
      <c r="GPP1" s="9"/>
      <c r="GPQ1" s="9"/>
      <c r="GPR1" s="9"/>
      <c r="GPS1" s="9"/>
      <c r="GPT1" s="9"/>
      <c r="GPU1" s="9"/>
      <c r="GPV1" s="9"/>
      <c r="GPW1" s="9"/>
      <c r="GPX1" s="9"/>
      <c r="GPY1" s="9"/>
      <c r="GPZ1" s="9"/>
      <c r="GQA1" s="9"/>
      <c r="GQB1" s="9"/>
      <c r="GQC1" s="9"/>
      <c r="GQD1" s="9"/>
      <c r="GQE1" s="9"/>
      <c r="GQF1" s="9"/>
      <c r="GQG1" s="9"/>
      <c r="GQH1" s="9"/>
      <c r="GQI1" s="9"/>
      <c r="GQJ1" s="9"/>
      <c r="GQK1" s="9"/>
      <c r="GQL1" s="9"/>
      <c r="GQM1" s="9"/>
      <c r="GQN1" s="9"/>
      <c r="GQO1" s="9"/>
      <c r="GQP1" s="9"/>
      <c r="GQQ1" s="9"/>
      <c r="GQR1" s="9"/>
      <c r="GQS1" s="9"/>
      <c r="GQT1" s="9"/>
      <c r="GQU1" s="9"/>
      <c r="GQV1" s="9"/>
      <c r="GQW1" s="9"/>
      <c r="GQX1" s="9"/>
      <c r="GQY1" s="9"/>
      <c r="GQZ1" s="9"/>
      <c r="GRA1" s="9"/>
      <c r="GRB1" s="9"/>
      <c r="GRC1" s="9"/>
      <c r="GRD1" s="9"/>
      <c r="GRE1" s="9"/>
      <c r="GRF1" s="9"/>
      <c r="GRG1" s="9"/>
      <c r="GRH1" s="9"/>
      <c r="GRI1" s="9"/>
      <c r="GRJ1" s="9"/>
      <c r="GRK1" s="9"/>
      <c r="GRL1" s="9"/>
      <c r="GRM1" s="9"/>
      <c r="GRN1" s="9"/>
      <c r="GRO1" s="9"/>
      <c r="GRP1" s="9"/>
      <c r="GRQ1" s="9"/>
      <c r="GRR1" s="9"/>
      <c r="GRS1" s="9"/>
      <c r="GRT1" s="9"/>
      <c r="GRU1" s="9"/>
      <c r="GRV1" s="9"/>
      <c r="GRW1" s="9"/>
      <c r="GRX1" s="9"/>
      <c r="GRY1" s="9"/>
      <c r="GRZ1" s="9"/>
      <c r="GSA1" s="9"/>
      <c r="GSB1" s="9"/>
      <c r="GSC1" s="9"/>
      <c r="GSD1" s="9"/>
      <c r="GSE1" s="9"/>
      <c r="GSF1" s="9"/>
      <c r="GSG1" s="9"/>
      <c r="GSH1" s="9"/>
      <c r="GSI1" s="9"/>
      <c r="GSJ1" s="9"/>
      <c r="GSK1" s="9"/>
      <c r="GSL1" s="9"/>
      <c r="GSM1" s="9"/>
      <c r="GSN1" s="9"/>
      <c r="GSO1" s="9"/>
      <c r="GSP1" s="9"/>
      <c r="GSQ1" s="9"/>
      <c r="GSR1" s="9"/>
      <c r="GSS1" s="9"/>
      <c r="GST1" s="9"/>
      <c r="GSU1" s="9"/>
      <c r="GSV1" s="9"/>
      <c r="GSW1" s="9"/>
      <c r="GSX1" s="9"/>
      <c r="GSY1" s="9"/>
      <c r="GSZ1" s="9"/>
      <c r="GTA1" s="9"/>
      <c r="GTB1" s="9"/>
      <c r="GTC1" s="9"/>
      <c r="GTD1" s="9"/>
      <c r="GTE1" s="9"/>
      <c r="GTF1" s="9"/>
      <c r="GTG1" s="9"/>
      <c r="GTH1" s="9"/>
      <c r="GTI1" s="9"/>
      <c r="GTJ1" s="9"/>
      <c r="GTK1" s="9"/>
      <c r="GTL1" s="9"/>
      <c r="GTM1" s="9"/>
      <c r="GTN1" s="9"/>
      <c r="GTO1" s="9"/>
      <c r="GTP1" s="9"/>
      <c r="GTQ1" s="9"/>
      <c r="GTR1" s="9"/>
      <c r="GTS1" s="9"/>
      <c r="GTT1" s="9"/>
      <c r="GTU1" s="9"/>
      <c r="GTV1" s="9"/>
      <c r="GTW1" s="9"/>
      <c r="GTX1" s="9"/>
      <c r="GTY1" s="9"/>
      <c r="GTZ1" s="9"/>
      <c r="GUA1" s="9"/>
      <c r="GUB1" s="9"/>
      <c r="GUC1" s="9"/>
      <c r="GUD1" s="9"/>
      <c r="GUE1" s="9"/>
      <c r="GUF1" s="9"/>
      <c r="GUG1" s="9"/>
      <c r="GUH1" s="9"/>
      <c r="GUI1" s="9"/>
      <c r="GUJ1" s="9"/>
      <c r="GUK1" s="9"/>
      <c r="GUL1" s="9"/>
      <c r="GUM1" s="9"/>
      <c r="GUN1" s="9"/>
      <c r="GUO1" s="9"/>
      <c r="GUP1" s="9"/>
      <c r="GUQ1" s="9"/>
      <c r="GUR1" s="9"/>
      <c r="GUS1" s="9"/>
      <c r="GUT1" s="9"/>
      <c r="GUU1" s="9"/>
      <c r="GUV1" s="9"/>
      <c r="GUW1" s="9"/>
      <c r="GUX1" s="9"/>
      <c r="GUY1" s="9"/>
      <c r="GUZ1" s="9"/>
      <c r="GVA1" s="9"/>
      <c r="GVB1" s="9"/>
      <c r="GVC1" s="9"/>
      <c r="GVD1" s="9"/>
      <c r="GVE1" s="9"/>
      <c r="GVF1" s="9"/>
      <c r="GVG1" s="9"/>
      <c r="GVH1" s="9"/>
      <c r="GVI1" s="9"/>
      <c r="GVJ1" s="9"/>
      <c r="GVK1" s="9"/>
      <c r="GVL1" s="9"/>
      <c r="GVM1" s="9"/>
      <c r="GVN1" s="9"/>
      <c r="GVO1" s="9"/>
      <c r="GVP1" s="9"/>
      <c r="GVQ1" s="9"/>
      <c r="GVR1" s="9"/>
      <c r="GVS1" s="9"/>
      <c r="GVT1" s="9"/>
      <c r="GVU1" s="9"/>
      <c r="GVV1" s="9"/>
      <c r="GVW1" s="9"/>
      <c r="GVX1" s="9"/>
      <c r="GVY1" s="9"/>
      <c r="GVZ1" s="9"/>
      <c r="GWA1" s="9"/>
      <c r="GWB1" s="9"/>
      <c r="GWC1" s="9"/>
      <c r="GWD1" s="9"/>
      <c r="GWE1" s="9"/>
      <c r="GWF1" s="9"/>
      <c r="GWG1" s="9"/>
      <c r="GWH1" s="9"/>
      <c r="GWI1" s="9"/>
      <c r="GWJ1" s="9"/>
      <c r="GWK1" s="9"/>
      <c r="GWL1" s="9"/>
      <c r="GWM1" s="9"/>
      <c r="GWN1" s="9"/>
      <c r="GWO1" s="9"/>
      <c r="GWP1" s="9"/>
      <c r="GWQ1" s="9"/>
      <c r="GWR1" s="9"/>
      <c r="GWS1" s="9"/>
      <c r="GWT1" s="9"/>
      <c r="GWU1" s="9"/>
      <c r="GWV1" s="9"/>
      <c r="GWW1" s="9"/>
      <c r="GWX1" s="9"/>
      <c r="GWY1" s="9"/>
      <c r="GWZ1" s="9"/>
      <c r="GXA1" s="9"/>
      <c r="GXB1" s="9"/>
      <c r="GXC1" s="9"/>
      <c r="GXD1" s="9"/>
      <c r="GXE1" s="9"/>
      <c r="GXF1" s="9"/>
      <c r="GXG1" s="9"/>
      <c r="GXH1" s="9"/>
      <c r="GXI1" s="9"/>
      <c r="GXJ1" s="9"/>
      <c r="GXK1" s="9"/>
      <c r="GXL1" s="9"/>
      <c r="GXM1" s="9"/>
      <c r="GXN1" s="9"/>
      <c r="GXO1" s="9"/>
      <c r="GXP1" s="9"/>
      <c r="GXQ1" s="9"/>
      <c r="GXR1" s="9"/>
      <c r="GXS1" s="9"/>
      <c r="GXT1" s="9"/>
      <c r="GXU1" s="9"/>
      <c r="GXV1" s="9"/>
      <c r="GXW1" s="9"/>
      <c r="GXX1" s="9"/>
      <c r="GXY1" s="9"/>
      <c r="GXZ1" s="9"/>
      <c r="GYA1" s="9"/>
      <c r="GYB1" s="9"/>
      <c r="GYC1" s="9"/>
      <c r="GYD1" s="9"/>
      <c r="GYE1" s="9"/>
      <c r="GYF1" s="9"/>
      <c r="GYG1" s="9"/>
      <c r="GYH1" s="9"/>
      <c r="GYI1" s="9"/>
      <c r="GYJ1" s="9"/>
      <c r="GYK1" s="9"/>
      <c r="GYL1" s="9"/>
      <c r="GYM1" s="9"/>
      <c r="GYN1" s="9"/>
      <c r="GYO1" s="9"/>
      <c r="GYP1" s="9"/>
      <c r="GYQ1" s="9"/>
      <c r="GYR1" s="9"/>
      <c r="GYS1" s="9"/>
      <c r="GYT1" s="9"/>
      <c r="GYU1" s="9"/>
      <c r="GYV1" s="9"/>
      <c r="GYW1" s="9"/>
      <c r="GYX1" s="9"/>
      <c r="GYY1" s="9"/>
      <c r="GYZ1" s="9"/>
      <c r="GZA1" s="9"/>
      <c r="GZB1" s="9"/>
      <c r="GZC1" s="9"/>
      <c r="GZD1" s="9"/>
      <c r="GZE1" s="9"/>
      <c r="GZF1" s="9"/>
      <c r="GZG1" s="9"/>
      <c r="GZH1" s="9"/>
      <c r="GZI1" s="9"/>
      <c r="GZJ1" s="9"/>
      <c r="GZK1" s="9"/>
      <c r="GZL1" s="9"/>
      <c r="GZM1" s="9"/>
      <c r="GZN1" s="9"/>
      <c r="GZO1" s="9"/>
      <c r="GZP1" s="9"/>
      <c r="GZQ1" s="9"/>
      <c r="GZR1" s="9"/>
      <c r="GZS1" s="9"/>
      <c r="GZT1" s="9"/>
      <c r="GZU1" s="9"/>
      <c r="GZV1" s="9"/>
      <c r="GZW1" s="9"/>
      <c r="GZX1" s="9"/>
      <c r="GZY1" s="9"/>
      <c r="GZZ1" s="9"/>
      <c r="HAA1" s="9"/>
      <c r="HAB1" s="9"/>
      <c r="HAC1" s="9"/>
      <c r="HAD1" s="9"/>
      <c r="HAE1" s="9"/>
      <c r="HAF1" s="9"/>
      <c r="HAG1" s="9"/>
      <c r="HAH1" s="9"/>
      <c r="HAI1" s="9"/>
      <c r="HAJ1" s="9"/>
      <c r="HAK1" s="9"/>
      <c r="HAL1" s="9"/>
      <c r="HAM1" s="9"/>
      <c r="HAN1" s="9"/>
      <c r="HAO1" s="9"/>
      <c r="HAP1" s="9"/>
      <c r="HAQ1" s="9"/>
      <c r="HAR1" s="9"/>
      <c r="HAS1" s="9"/>
      <c r="HAT1" s="9"/>
      <c r="HAU1" s="9"/>
      <c r="HAV1" s="9"/>
      <c r="HAW1" s="9"/>
      <c r="HAX1" s="9"/>
      <c r="HAY1" s="9"/>
      <c r="HAZ1" s="9"/>
      <c r="HBA1" s="9"/>
      <c r="HBB1" s="9"/>
      <c r="HBC1" s="9"/>
      <c r="HBD1" s="9"/>
      <c r="HBE1" s="9"/>
      <c r="HBF1" s="9"/>
      <c r="HBG1" s="9"/>
      <c r="HBH1" s="9"/>
      <c r="HBI1" s="9"/>
      <c r="HBJ1" s="9"/>
      <c r="HBK1" s="9"/>
      <c r="HBL1" s="9"/>
      <c r="HBM1" s="9"/>
      <c r="HBN1" s="9"/>
      <c r="HBO1" s="9"/>
      <c r="HBP1" s="9"/>
      <c r="HBQ1" s="9"/>
      <c r="HBR1" s="9"/>
      <c r="HBS1" s="9"/>
      <c r="HBT1" s="9"/>
      <c r="HBU1" s="9"/>
      <c r="HBV1" s="9"/>
      <c r="HBW1" s="9"/>
      <c r="HBX1" s="9"/>
      <c r="HBY1" s="9"/>
      <c r="HBZ1" s="9"/>
      <c r="HCA1" s="9"/>
      <c r="HCB1" s="9"/>
      <c r="HCC1" s="9"/>
      <c r="HCD1" s="9"/>
      <c r="HCE1" s="9"/>
      <c r="HCF1" s="9"/>
      <c r="HCG1" s="9"/>
      <c r="HCH1" s="9"/>
      <c r="HCI1" s="9"/>
      <c r="HCJ1" s="9"/>
      <c r="HCK1" s="9"/>
      <c r="HCL1" s="9"/>
      <c r="HCM1" s="9"/>
      <c r="HCN1" s="9"/>
      <c r="HCO1" s="9"/>
      <c r="HCP1" s="9"/>
      <c r="HCQ1" s="9"/>
      <c r="HCR1" s="9"/>
      <c r="HCS1" s="9"/>
      <c r="HCT1" s="9"/>
      <c r="HCU1" s="9"/>
      <c r="HCV1" s="9"/>
      <c r="HCW1" s="9"/>
      <c r="HCX1" s="9"/>
      <c r="HCY1" s="9"/>
      <c r="HCZ1" s="9"/>
      <c r="HDA1" s="9"/>
      <c r="HDB1" s="9"/>
      <c r="HDC1" s="9"/>
      <c r="HDD1" s="9"/>
      <c r="HDE1" s="9"/>
      <c r="HDF1" s="9"/>
      <c r="HDG1" s="9"/>
      <c r="HDH1" s="9"/>
      <c r="HDI1" s="9"/>
      <c r="HDJ1" s="9"/>
      <c r="HDK1" s="9"/>
      <c r="HDL1" s="9"/>
      <c r="HDM1" s="9"/>
      <c r="HDN1" s="9"/>
      <c r="HDO1" s="9"/>
      <c r="HDP1" s="9"/>
      <c r="HDQ1" s="9"/>
      <c r="HDR1" s="9"/>
      <c r="HDS1" s="9"/>
      <c r="HDT1" s="9"/>
      <c r="HDU1" s="9"/>
      <c r="HDV1" s="9"/>
      <c r="HDW1" s="9"/>
      <c r="HDX1" s="9"/>
      <c r="HDY1" s="9"/>
      <c r="HDZ1" s="9"/>
      <c r="HEA1" s="9"/>
      <c r="HEB1" s="9"/>
      <c r="HEC1" s="9"/>
      <c r="HED1" s="9"/>
      <c r="HEE1" s="9"/>
      <c r="HEF1" s="9"/>
      <c r="HEG1" s="9"/>
      <c r="HEH1" s="9"/>
      <c r="HEI1" s="9"/>
      <c r="HEJ1" s="9"/>
      <c r="HEK1" s="9"/>
      <c r="HEL1" s="9"/>
      <c r="HEM1" s="9"/>
      <c r="HEN1" s="9"/>
      <c r="HEO1" s="9"/>
      <c r="HEP1" s="9"/>
      <c r="HEQ1" s="9"/>
      <c r="HER1" s="9"/>
      <c r="HES1" s="9"/>
      <c r="HET1" s="9"/>
      <c r="HEU1" s="9"/>
      <c r="HEV1" s="9"/>
      <c r="HEW1" s="9"/>
      <c r="HEX1" s="9"/>
      <c r="HEY1" s="9"/>
      <c r="HEZ1" s="9"/>
      <c r="HFA1" s="9"/>
      <c r="HFB1" s="9"/>
      <c r="HFC1" s="9"/>
      <c r="HFD1" s="9"/>
      <c r="HFE1" s="9"/>
      <c r="HFF1" s="9"/>
      <c r="HFG1" s="9"/>
      <c r="HFH1" s="9"/>
      <c r="HFI1" s="9"/>
      <c r="HFJ1" s="9"/>
      <c r="HFK1" s="9"/>
      <c r="HFL1" s="9"/>
      <c r="HFM1" s="9"/>
      <c r="HFN1" s="9"/>
      <c r="HFO1" s="9"/>
      <c r="HFP1" s="9"/>
      <c r="HFQ1" s="9"/>
      <c r="HFR1" s="9"/>
      <c r="HFS1" s="9"/>
      <c r="HFT1" s="9"/>
      <c r="HFU1" s="9"/>
      <c r="HFV1" s="9"/>
      <c r="HFW1" s="9"/>
      <c r="HFX1" s="9"/>
      <c r="HFY1" s="9"/>
      <c r="HFZ1" s="9"/>
      <c r="HGA1" s="9"/>
      <c r="HGB1" s="9"/>
      <c r="HGC1" s="9"/>
      <c r="HGD1" s="9"/>
      <c r="HGE1" s="9"/>
      <c r="HGF1" s="9"/>
      <c r="HGG1" s="9"/>
      <c r="HGH1" s="9"/>
      <c r="HGI1" s="9"/>
      <c r="HGJ1" s="9"/>
      <c r="HGK1" s="9"/>
      <c r="HGL1" s="9"/>
      <c r="HGM1" s="9"/>
      <c r="HGN1" s="9"/>
      <c r="HGO1" s="9"/>
      <c r="HGP1" s="9"/>
      <c r="HGQ1" s="9"/>
      <c r="HGR1" s="9"/>
      <c r="HGS1" s="9"/>
      <c r="HGT1" s="9"/>
      <c r="HGU1" s="9"/>
      <c r="HGV1" s="9"/>
      <c r="HGW1" s="9"/>
      <c r="HGX1" s="9"/>
      <c r="HGY1" s="9"/>
      <c r="HGZ1" s="9"/>
      <c r="HHA1" s="9"/>
      <c r="HHB1" s="9"/>
      <c r="HHC1" s="9"/>
      <c r="HHD1" s="9"/>
      <c r="HHE1" s="9"/>
      <c r="HHF1" s="9"/>
      <c r="HHG1" s="9"/>
      <c r="HHH1" s="9"/>
      <c r="HHI1" s="9"/>
      <c r="HHJ1" s="9"/>
      <c r="HHK1" s="9"/>
      <c r="HHL1" s="9"/>
      <c r="HHM1" s="9"/>
      <c r="HHN1" s="9"/>
      <c r="HHO1" s="9"/>
      <c r="HHP1" s="9"/>
      <c r="HHQ1" s="9"/>
      <c r="HHR1" s="9"/>
      <c r="HHS1" s="9"/>
      <c r="HHT1" s="9"/>
      <c r="HHU1" s="9"/>
      <c r="HHV1" s="9"/>
      <c r="HHW1" s="9"/>
      <c r="HHX1" s="9"/>
      <c r="HHY1" s="9"/>
      <c r="HHZ1" s="9"/>
      <c r="HIA1" s="9"/>
      <c r="HIB1" s="9"/>
      <c r="HIC1" s="9"/>
      <c r="HID1" s="9"/>
      <c r="HIE1" s="9"/>
      <c r="HIF1" s="9"/>
      <c r="HIG1" s="9"/>
      <c r="HIH1" s="9"/>
      <c r="HII1" s="9"/>
      <c r="HIJ1" s="9"/>
      <c r="HIK1" s="9"/>
      <c r="HIL1" s="9"/>
      <c r="HIM1" s="9"/>
      <c r="HIN1" s="9"/>
      <c r="HIO1" s="9"/>
      <c r="HIP1" s="9"/>
      <c r="HIQ1" s="9"/>
      <c r="HIR1" s="9"/>
      <c r="HIS1" s="9"/>
      <c r="HIT1" s="9"/>
      <c r="HIU1" s="9"/>
      <c r="HIV1" s="9"/>
      <c r="HIW1" s="9"/>
      <c r="HIX1" s="9"/>
      <c r="HIY1" s="9"/>
      <c r="HIZ1" s="9"/>
      <c r="HJA1" s="9"/>
      <c r="HJB1" s="9"/>
      <c r="HJC1" s="9"/>
      <c r="HJD1" s="9"/>
      <c r="HJE1" s="9"/>
      <c r="HJF1" s="9"/>
      <c r="HJG1" s="9"/>
      <c r="HJH1" s="9"/>
      <c r="HJI1" s="9"/>
      <c r="HJJ1" s="9"/>
      <c r="HJK1" s="9"/>
      <c r="HJL1" s="9"/>
      <c r="HJM1" s="9"/>
      <c r="HJN1" s="9"/>
      <c r="HJO1" s="9"/>
      <c r="HJP1" s="9"/>
      <c r="HJQ1" s="9"/>
      <c r="HJR1" s="9"/>
      <c r="HJS1" s="9"/>
      <c r="HJT1" s="9"/>
      <c r="HJU1" s="9"/>
      <c r="HJV1" s="9"/>
      <c r="HJW1" s="9"/>
      <c r="HJX1" s="9"/>
      <c r="HJY1" s="9"/>
      <c r="HJZ1" s="9"/>
      <c r="HKA1" s="9"/>
      <c r="HKB1" s="9"/>
      <c r="HKC1" s="9"/>
      <c r="HKD1" s="9"/>
      <c r="HKE1" s="9"/>
      <c r="HKF1" s="9"/>
      <c r="HKG1" s="9"/>
      <c r="HKH1" s="9"/>
      <c r="HKI1" s="9"/>
      <c r="HKJ1" s="9"/>
      <c r="HKK1" s="9"/>
      <c r="HKL1" s="9"/>
      <c r="HKM1" s="9"/>
      <c r="HKN1" s="9"/>
      <c r="HKO1" s="9"/>
      <c r="HKP1" s="9"/>
      <c r="HKQ1" s="9"/>
      <c r="HKR1" s="9"/>
      <c r="HKS1" s="9"/>
      <c r="HKT1" s="9"/>
      <c r="HKU1" s="9"/>
      <c r="HKV1" s="9"/>
      <c r="HKW1" s="9"/>
      <c r="HKX1" s="9"/>
      <c r="HKY1" s="9"/>
      <c r="HKZ1" s="9"/>
      <c r="HLA1" s="9"/>
      <c r="HLB1" s="9"/>
      <c r="HLC1" s="9"/>
      <c r="HLD1" s="9"/>
      <c r="HLE1" s="9"/>
      <c r="HLF1" s="9"/>
      <c r="HLG1" s="9"/>
      <c r="HLH1" s="9"/>
      <c r="HLI1" s="9"/>
      <c r="HLJ1" s="9"/>
      <c r="HLK1" s="9"/>
      <c r="HLL1" s="9"/>
      <c r="HLM1" s="9"/>
      <c r="HLN1" s="9"/>
      <c r="HLO1" s="9"/>
      <c r="HLP1" s="9"/>
      <c r="HLQ1" s="9"/>
      <c r="HLR1" s="9"/>
      <c r="HLS1" s="9"/>
      <c r="HLT1" s="9"/>
      <c r="HLU1" s="9"/>
      <c r="HLV1" s="9"/>
      <c r="HLW1" s="9"/>
      <c r="HLX1" s="9"/>
      <c r="HLY1" s="9"/>
      <c r="HLZ1" s="9"/>
      <c r="HMA1" s="9"/>
      <c r="HMB1" s="9"/>
      <c r="HMC1" s="9"/>
      <c r="HMD1" s="9"/>
      <c r="HME1" s="9"/>
      <c r="HMF1" s="9"/>
      <c r="HMG1" s="9"/>
      <c r="HMH1" s="9"/>
      <c r="HMI1" s="9"/>
      <c r="HMJ1" s="9"/>
      <c r="HMK1" s="9"/>
      <c r="HML1" s="9"/>
      <c r="HMM1" s="9"/>
      <c r="HMN1" s="9"/>
      <c r="HMO1" s="9"/>
      <c r="HMP1" s="9"/>
      <c r="HMQ1" s="9"/>
      <c r="HMR1" s="9"/>
      <c r="HMS1" s="9"/>
      <c r="HMT1" s="9"/>
      <c r="HMU1" s="9"/>
      <c r="HMV1" s="9"/>
      <c r="HMW1" s="9"/>
      <c r="HMX1" s="9"/>
      <c r="HMY1" s="9"/>
      <c r="HMZ1" s="9"/>
      <c r="HNA1" s="9"/>
      <c r="HNB1" s="9"/>
      <c r="HNC1" s="9"/>
      <c r="HND1" s="9"/>
      <c r="HNE1" s="9"/>
      <c r="HNF1" s="9"/>
      <c r="HNG1" s="9"/>
      <c r="HNH1" s="9"/>
      <c r="HNI1" s="9"/>
      <c r="HNJ1" s="9"/>
      <c r="HNK1" s="9"/>
      <c r="HNL1" s="9"/>
      <c r="HNM1" s="9"/>
      <c r="HNN1" s="9"/>
      <c r="HNO1" s="9"/>
      <c r="HNP1" s="9"/>
      <c r="HNQ1" s="9"/>
      <c r="HNR1" s="9"/>
      <c r="HNS1" s="9"/>
      <c r="HNT1" s="9"/>
      <c r="HNU1" s="9"/>
      <c r="HNV1" s="9"/>
      <c r="HNW1" s="9"/>
      <c r="HNX1" s="9"/>
      <c r="HNY1" s="9"/>
      <c r="HNZ1" s="9"/>
      <c r="HOA1" s="9"/>
      <c r="HOB1" s="9"/>
      <c r="HOC1" s="9"/>
      <c r="HOD1" s="9"/>
      <c r="HOE1" s="9"/>
      <c r="HOF1" s="9"/>
      <c r="HOG1" s="9"/>
      <c r="HOH1" s="9"/>
      <c r="HOI1" s="9"/>
      <c r="HOJ1" s="9"/>
      <c r="HOK1" s="9"/>
      <c r="HOL1" s="9"/>
      <c r="HOM1" s="9"/>
      <c r="HON1" s="9"/>
      <c r="HOO1" s="9"/>
      <c r="HOP1" s="9"/>
      <c r="HOQ1" s="9"/>
      <c r="HOR1" s="9"/>
      <c r="HOS1" s="9"/>
      <c r="HOT1" s="9"/>
      <c r="HOU1" s="9"/>
      <c r="HOV1" s="9"/>
      <c r="HOW1" s="9"/>
      <c r="HOX1" s="9"/>
      <c r="HOY1" s="9"/>
      <c r="HOZ1" s="9"/>
      <c r="HPA1" s="9"/>
      <c r="HPB1" s="9"/>
      <c r="HPC1" s="9"/>
      <c r="HPD1" s="9"/>
      <c r="HPE1" s="9"/>
      <c r="HPF1" s="9"/>
      <c r="HPG1" s="9"/>
      <c r="HPH1" s="9"/>
      <c r="HPI1" s="9"/>
      <c r="HPJ1" s="9"/>
      <c r="HPK1" s="9"/>
      <c r="HPL1" s="9"/>
      <c r="HPM1" s="9"/>
      <c r="HPN1" s="9"/>
      <c r="HPO1" s="9"/>
      <c r="HPP1" s="9"/>
      <c r="HPQ1" s="9"/>
      <c r="HPR1" s="9"/>
      <c r="HPS1" s="9"/>
      <c r="HPT1" s="9"/>
      <c r="HPU1" s="9"/>
      <c r="HPV1" s="9"/>
      <c r="HPW1" s="9"/>
      <c r="HPX1" s="9"/>
      <c r="HPY1" s="9"/>
      <c r="HPZ1" s="9"/>
      <c r="HQA1" s="9"/>
      <c r="HQB1" s="9"/>
      <c r="HQC1" s="9"/>
      <c r="HQD1" s="9"/>
      <c r="HQE1" s="9"/>
      <c r="HQF1" s="9"/>
      <c r="HQG1" s="9"/>
      <c r="HQH1" s="9"/>
      <c r="HQI1" s="9"/>
      <c r="HQJ1" s="9"/>
      <c r="HQK1" s="9"/>
      <c r="HQL1" s="9"/>
      <c r="HQM1" s="9"/>
      <c r="HQN1" s="9"/>
      <c r="HQO1" s="9"/>
      <c r="HQP1" s="9"/>
      <c r="HQQ1" s="9"/>
      <c r="HQR1" s="9"/>
      <c r="HQS1" s="9"/>
      <c r="HQT1" s="9"/>
      <c r="HQU1" s="9"/>
      <c r="HQV1" s="9"/>
      <c r="HQW1" s="9"/>
      <c r="HQX1" s="9"/>
      <c r="HQY1" s="9"/>
      <c r="HQZ1" s="9"/>
      <c r="HRA1" s="9"/>
      <c r="HRB1" s="9"/>
      <c r="HRC1" s="9"/>
      <c r="HRD1" s="9"/>
      <c r="HRE1" s="9"/>
      <c r="HRF1" s="9"/>
      <c r="HRG1" s="9"/>
      <c r="HRH1" s="9"/>
      <c r="HRI1" s="9"/>
      <c r="HRJ1" s="9"/>
      <c r="HRK1" s="9"/>
      <c r="HRL1" s="9"/>
      <c r="HRM1" s="9"/>
      <c r="HRN1" s="9"/>
      <c r="HRO1" s="9"/>
      <c r="HRP1" s="9"/>
      <c r="HRQ1" s="9"/>
      <c r="HRR1" s="9"/>
      <c r="HRS1" s="9"/>
      <c r="HRT1" s="9"/>
      <c r="HRU1" s="9"/>
      <c r="HRV1" s="9"/>
      <c r="HRW1" s="9"/>
      <c r="HRX1" s="9"/>
      <c r="HRY1" s="9"/>
      <c r="HRZ1" s="9"/>
      <c r="HSA1" s="9"/>
      <c r="HSB1" s="9"/>
      <c r="HSC1" s="9"/>
      <c r="HSD1" s="9"/>
      <c r="HSE1" s="9"/>
      <c r="HSF1" s="9"/>
      <c r="HSG1" s="9"/>
      <c r="HSH1" s="9"/>
      <c r="HSI1" s="9"/>
      <c r="HSJ1" s="9"/>
      <c r="HSK1" s="9"/>
      <c r="HSL1" s="9"/>
      <c r="HSM1" s="9"/>
      <c r="HSN1" s="9"/>
      <c r="HSO1" s="9"/>
      <c r="HSP1" s="9"/>
      <c r="HSQ1" s="9"/>
      <c r="HSR1" s="9"/>
      <c r="HSS1" s="9"/>
      <c r="HST1" s="9"/>
      <c r="HSU1" s="9"/>
      <c r="HSV1" s="9"/>
      <c r="HSW1" s="9"/>
      <c r="HSX1" s="9"/>
      <c r="HSY1" s="9"/>
      <c r="HSZ1" s="9"/>
      <c r="HTA1" s="9"/>
      <c r="HTB1" s="9"/>
      <c r="HTC1" s="9"/>
      <c r="HTD1" s="9"/>
      <c r="HTE1" s="9"/>
      <c r="HTF1" s="9"/>
      <c r="HTG1" s="9"/>
      <c r="HTH1" s="9"/>
      <c r="HTI1" s="9"/>
      <c r="HTJ1" s="9"/>
      <c r="HTK1" s="9"/>
      <c r="HTL1" s="9"/>
      <c r="HTM1" s="9"/>
      <c r="HTN1" s="9"/>
      <c r="HTO1" s="9"/>
      <c r="HTP1" s="9"/>
      <c r="HTQ1" s="9"/>
      <c r="HTR1" s="9"/>
      <c r="HTS1" s="9"/>
      <c r="HTT1" s="9"/>
      <c r="HTU1" s="9"/>
      <c r="HTV1" s="9"/>
      <c r="HTW1" s="9"/>
      <c r="HTX1" s="9"/>
      <c r="HTY1" s="9"/>
      <c r="HTZ1" s="9"/>
      <c r="HUA1" s="9"/>
      <c r="HUB1" s="9"/>
      <c r="HUC1" s="9"/>
      <c r="HUD1" s="9"/>
      <c r="HUE1" s="9"/>
      <c r="HUF1" s="9"/>
      <c r="HUG1" s="9"/>
      <c r="HUH1" s="9"/>
      <c r="HUI1" s="9"/>
      <c r="HUJ1" s="9"/>
      <c r="HUK1" s="9"/>
      <c r="HUL1" s="9"/>
      <c r="HUM1" s="9"/>
      <c r="HUN1" s="9"/>
      <c r="HUO1" s="9"/>
      <c r="HUP1" s="9"/>
      <c r="HUQ1" s="9"/>
      <c r="HUR1" s="9"/>
      <c r="HUS1" s="9"/>
      <c r="HUT1" s="9"/>
      <c r="HUU1" s="9"/>
      <c r="HUV1" s="9"/>
      <c r="HUW1" s="9"/>
      <c r="HUX1" s="9"/>
      <c r="HUY1" s="9"/>
      <c r="HUZ1" s="9"/>
      <c r="HVA1" s="9"/>
      <c r="HVB1" s="9"/>
      <c r="HVC1" s="9"/>
      <c r="HVD1" s="9"/>
      <c r="HVE1" s="9"/>
      <c r="HVF1" s="9"/>
      <c r="HVG1" s="9"/>
      <c r="HVH1" s="9"/>
      <c r="HVI1" s="9"/>
      <c r="HVJ1" s="9"/>
      <c r="HVK1" s="9"/>
      <c r="HVL1" s="9"/>
      <c r="HVM1" s="9"/>
      <c r="HVN1" s="9"/>
      <c r="HVO1" s="9"/>
      <c r="HVP1" s="9"/>
      <c r="HVQ1" s="9"/>
      <c r="HVR1" s="9"/>
      <c r="HVS1" s="9"/>
      <c r="HVT1" s="9"/>
      <c r="HVU1" s="9"/>
      <c r="HVV1" s="9"/>
      <c r="HVW1" s="9"/>
      <c r="HVX1" s="9"/>
      <c r="HVY1" s="9"/>
      <c r="HVZ1" s="9"/>
      <c r="HWA1" s="9"/>
      <c r="HWB1" s="9"/>
      <c r="HWC1" s="9"/>
      <c r="HWD1" s="9"/>
      <c r="HWE1" s="9"/>
      <c r="HWF1" s="9"/>
      <c r="HWG1" s="9"/>
      <c r="HWH1" s="9"/>
      <c r="HWI1" s="9"/>
      <c r="HWJ1" s="9"/>
      <c r="HWK1" s="9"/>
      <c r="HWL1" s="9"/>
      <c r="HWM1" s="9"/>
      <c r="HWN1" s="9"/>
      <c r="HWO1" s="9"/>
      <c r="HWP1" s="9"/>
      <c r="HWQ1" s="9"/>
      <c r="HWR1" s="9"/>
      <c r="HWS1" s="9"/>
      <c r="HWT1" s="9"/>
      <c r="HWU1" s="9"/>
      <c r="HWV1" s="9"/>
      <c r="HWW1" s="9"/>
      <c r="HWX1" s="9"/>
      <c r="HWY1" s="9"/>
      <c r="HWZ1" s="9"/>
      <c r="HXA1" s="9"/>
      <c r="HXB1" s="9"/>
      <c r="HXC1" s="9"/>
      <c r="HXD1" s="9"/>
      <c r="HXE1" s="9"/>
      <c r="HXF1" s="9"/>
      <c r="HXG1" s="9"/>
      <c r="HXH1" s="9"/>
      <c r="HXI1" s="9"/>
      <c r="HXJ1" s="9"/>
      <c r="HXK1" s="9"/>
      <c r="HXL1" s="9"/>
      <c r="HXM1" s="9"/>
      <c r="HXN1" s="9"/>
      <c r="HXO1" s="9"/>
      <c r="HXP1" s="9"/>
      <c r="HXQ1" s="9"/>
      <c r="HXR1" s="9"/>
      <c r="HXS1" s="9"/>
      <c r="HXT1" s="9"/>
      <c r="HXU1" s="9"/>
      <c r="HXV1" s="9"/>
      <c r="HXW1" s="9"/>
      <c r="HXX1" s="9"/>
      <c r="HXY1" s="9"/>
      <c r="HXZ1" s="9"/>
      <c r="HYA1" s="9"/>
      <c r="HYB1" s="9"/>
      <c r="HYC1" s="9"/>
      <c r="HYD1" s="9"/>
      <c r="HYE1" s="9"/>
      <c r="HYF1" s="9"/>
      <c r="HYG1" s="9"/>
      <c r="HYH1" s="9"/>
      <c r="HYI1" s="9"/>
      <c r="HYJ1" s="9"/>
      <c r="HYK1" s="9"/>
      <c r="HYL1" s="9"/>
      <c r="HYM1" s="9"/>
      <c r="HYN1" s="9"/>
      <c r="HYO1" s="9"/>
      <c r="HYP1" s="9"/>
      <c r="HYQ1" s="9"/>
      <c r="HYR1" s="9"/>
      <c r="HYS1" s="9"/>
      <c r="HYT1" s="9"/>
      <c r="HYU1" s="9"/>
      <c r="HYV1" s="9"/>
      <c r="HYW1" s="9"/>
      <c r="HYX1" s="9"/>
      <c r="HYY1" s="9"/>
      <c r="HYZ1" s="9"/>
      <c r="HZA1" s="9"/>
      <c r="HZB1" s="9"/>
      <c r="HZC1" s="9"/>
      <c r="HZD1" s="9"/>
      <c r="HZE1" s="9"/>
      <c r="HZF1" s="9"/>
      <c r="HZG1" s="9"/>
      <c r="HZH1" s="9"/>
      <c r="HZI1" s="9"/>
      <c r="HZJ1" s="9"/>
      <c r="HZK1" s="9"/>
      <c r="HZL1" s="9"/>
      <c r="HZM1" s="9"/>
      <c r="HZN1" s="9"/>
      <c r="HZO1" s="9"/>
      <c r="HZP1" s="9"/>
      <c r="HZQ1" s="9"/>
      <c r="HZR1" s="9"/>
      <c r="HZS1" s="9"/>
      <c r="HZT1" s="9"/>
      <c r="HZU1" s="9"/>
      <c r="HZV1" s="9"/>
      <c r="HZW1" s="9"/>
      <c r="HZX1" s="9"/>
      <c r="HZY1" s="9"/>
      <c r="HZZ1" s="9"/>
      <c r="IAA1" s="9"/>
      <c r="IAB1" s="9"/>
      <c r="IAC1" s="9"/>
      <c r="IAD1" s="9"/>
      <c r="IAE1" s="9"/>
      <c r="IAF1" s="9"/>
      <c r="IAG1" s="9"/>
      <c r="IAH1" s="9"/>
      <c r="IAI1" s="9"/>
      <c r="IAJ1" s="9"/>
      <c r="IAK1" s="9"/>
      <c r="IAL1" s="9"/>
      <c r="IAM1" s="9"/>
      <c r="IAN1" s="9"/>
      <c r="IAO1" s="9"/>
      <c r="IAP1" s="9"/>
      <c r="IAQ1" s="9"/>
      <c r="IAR1" s="9"/>
      <c r="IAS1" s="9"/>
      <c r="IAT1" s="9"/>
      <c r="IAU1" s="9"/>
      <c r="IAV1" s="9"/>
      <c r="IAW1" s="9"/>
      <c r="IAX1" s="9"/>
      <c r="IAY1" s="9"/>
      <c r="IAZ1" s="9"/>
      <c r="IBA1" s="9"/>
      <c r="IBB1" s="9"/>
      <c r="IBC1" s="9"/>
      <c r="IBD1" s="9"/>
      <c r="IBE1" s="9"/>
      <c r="IBF1" s="9"/>
      <c r="IBG1" s="9"/>
      <c r="IBH1" s="9"/>
      <c r="IBI1" s="9"/>
      <c r="IBJ1" s="9"/>
      <c r="IBK1" s="9"/>
      <c r="IBL1" s="9"/>
      <c r="IBM1" s="9"/>
      <c r="IBN1" s="9"/>
      <c r="IBO1" s="9"/>
      <c r="IBP1" s="9"/>
      <c r="IBQ1" s="9"/>
      <c r="IBR1" s="9"/>
      <c r="IBS1" s="9"/>
      <c r="IBT1" s="9"/>
      <c r="IBU1" s="9"/>
      <c r="IBV1" s="9"/>
      <c r="IBW1" s="9"/>
      <c r="IBX1" s="9"/>
      <c r="IBY1" s="9"/>
      <c r="IBZ1" s="9"/>
      <c r="ICA1" s="9"/>
      <c r="ICB1" s="9"/>
      <c r="ICC1" s="9"/>
      <c r="ICD1" s="9"/>
      <c r="ICE1" s="9"/>
      <c r="ICF1" s="9"/>
      <c r="ICG1" s="9"/>
      <c r="ICH1" s="9"/>
      <c r="ICI1" s="9"/>
      <c r="ICJ1" s="9"/>
      <c r="ICK1" s="9"/>
      <c r="ICL1" s="9"/>
      <c r="ICM1" s="9"/>
      <c r="ICN1" s="9"/>
      <c r="ICO1" s="9"/>
      <c r="ICP1" s="9"/>
      <c r="ICQ1" s="9"/>
      <c r="ICR1" s="9"/>
      <c r="ICS1" s="9"/>
      <c r="ICT1" s="9"/>
      <c r="ICU1" s="9"/>
      <c r="ICV1" s="9"/>
      <c r="ICW1" s="9"/>
      <c r="ICX1" s="9"/>
      <c r="ICY1" s="9"/>
      <c r="ICZ1" s="9"/>
      <c r="IDA1" s="9"/>
      <c r="IDB1" s="9"/>
      <c r="IDC1" s="9"/>
      <c r="IDD1" s="9"/>
      <c r="IDE1" s="9"/>
      <c r="IDF1" s="9"/>
      <c r="IDG1" s="9"/>
      <c r="IDH1" s="9"/>
      <c r="IDI1" s="9"/>
      <c r="IDJ1" s="9"/>
      <c r="IDK1" s="9"/>
      <c r="IDL1" s="9"/>
      <c r="IDM1" s="9"/>
      <c r="IDN1" s="9"/>
      <c r="IDO1" s="9"/>
      <c r="IDP1" s="9"/>
      <c r="IDQ1" s="9"/>
      <c r="IDR1" s="9"/>
      <c r="IDS1" s="9"/>
      <c r="IDT1" s="9"/>
      <c r="IDU1" s="9"/>
      <c r="IDV1" s="9"/>
      <c r="IDW1" s="9"/>
      <c r="IDX1" s="9"/>
      <c r="IDY1" s="9"/>
      <c r="IDZ1" s="9"/>
      <c r="IEA1" s="9"/>
      <c r="IEB1" s="9"/>
      <c r="IEC1" s="9"/>
      <c r="IED1" s="9"/>
      <c r="IEE1" s="9"/>
      <c r="IEF1" s="9"/>
      <c r="IEG1" s="9"/>
      <c r="IEH1" s="9"/>
      <c r="IEI1" s="9"/>
      <c r="IEJ1" s="9"/>
      <c r="IEK1" s="9"/>
      <c r="IEL1" s="9"/>
      <c r="IEM1" s="9"/>
      <c r="IEN1" s="9"/>
      <c r="IEO1" s="9"/>
      <c r="IEP1" s="9"/>
      <c r="IEQ1" s="9"/>
      <c r="IER1" s="9"/>
      <c r="IES1" s="9"/>
      <c r="IET1" s="9"/>
      <c r="IEU1" s="9"/>
      <c r="IEV1" s="9"/>
      <c r="IEW1" s="9"/>
      <c r="IEX1" s="9"/>
      <c r="IEY1" s="9"/>
      <c r="IEZ1" s="9"/>
      <c r="IFA1" s="9"/>
      <c r="IFB1" s="9"/>
      <c r="IFC1" s="9"/>
      <c r="IFD1" s="9"/>
      <c r="IFE1" s="9"/>
      <c r="IFF1" s="9"/>
      <c r="IFG1" s="9"/>
      <c r="IFH1" s="9"/>
      <c r="IFI1" s="9"/>
      <c r="IFJ1" s="9"/>
      <c r="IFK1" s="9"/>
      <c r="IFL1" s="9"/>
      <c r="IFM1" s="9"/>
      <c r="IFN1" s="9"/>
      <c r="IFO1" s="9"/>
      <c r="IFP1" s="9"/>
      <c r="IFQ1" s="9"/>
      <c r="IFR1" s="9"/>
      <c r="IFS1" s="9"/>
      <c r="IFT1" s="9"/>
      <c r="IFU1" s="9"/>
      <c r="IFV1" s="9"/>
      <c r="IFW1" s="9"/>
      <c r="IFX1" s="9"/>
      <c r="IFY1" s="9"/>
      <c r="IFZ1" s="9"/>
      <c r="IGA1" s="9"/>
      <c r="IGB1" s="9"/>
      <c r="IGC1" s="9"/>
      <c r="IGD1" s="9"/>
      <c r="IGE1" s="9"/>
      <c r="IGF1" s="9"/>
      <c r="IGG1" s="9"/>
      <c r="IGH1" s="9"/>
      <c r="IGI1" s="9"/>
      <c r="IGJ1" s="9"/>
      <c r="IGK1" s="9"/>
      <c r="IGL1" s="9"/>
      <c r="IGM1" s="9"/>
      <c r="IGN1" s="9"/>
      <c r="IGO1" s="9"/>
      <c r="IGP1" s="9"/>
      <c r="IGQ1" s="9"/>
      <c r="IGR1" s="9"/>
      <c r="IGS1" s="9"/>
      <c r="IGT1" s="9"/>
      <c r="IGU1" s="9"/>
      <c r="IGV1" s="9"/>
      <c r="IGW1" s="9"/>
      <c r="IGX1" s="9"/>
      <c r="IGY1" s="9"/>
      <c r="IGZ1" s="9"/>
      <c r="IHA1" s="9"/>
      <c r="IHB1" s="9"/>
      <c r="IHC1" s="9"/>
      <c r="IHD1" s="9"/>
      <c r="IHE1" s="9"/>
      <c r="IHF1" s="9"/>
      <c r="IHG1" s="9"/>
      <c r="IHH1" s="9"/>
      <c r="IHI1" s="9"/>
      <c r="IHJ1" s="9"/>
      <c r="IHK1" s="9"/>
      <c r="IHL1" s="9"/>
      <c r="IHM1" s="9"/>
      <c r="IHN1" s="9"/>
      <c r="IHO1" s="9"/>
      <c r="IHP1" s="9"/>
      <c r="IHQ1" s="9"/>
      <c r="IHR1" s="9"/>
      <c r="IHS1" s="9"/>
      <c r="IHT1" s="9"/>
      <c r="IHU1" s="9"/>
      <c r="IHV1" s="9"/>
      <c r="IHW1" s="9"/>
      <c r="IHX1" s="9"/>
      <c r="IHY1" s="9"/>
      <c r="IHZ1" s="9"/>
      <c r="IIA1" s="9"/>
      <c r="IIB1" s="9"/>
      <c r="IIC1" s="9"/>
      <c r="IID1" s="9"/>
      <c r="IIE1" s="9"/>
      <c r="IIF1" s="9"/>
      <c r="IIG1" s="9"/>
      <c r="IIH1" s="9"/>
      <c r="III1" s="9"/>
      <c r="IIJ1" s="9"/>
      <c r="IIK1" s="9"/>
      <c r="IIL1" s="9"/>
      <c r="IIM1" s="9"/>
      <c r="IIN1" s="9"/>
      <c r="IIO1" s="9"/>
      <c r="IIP1" s="9"/>
      <c r="IIQ1" s="9"/>
      <c r="IIR1" s="9"/>
      <c r="IIS1" s="9"/>
      <c r="IIT1" s="9"/>
      <c r="IIU1" s="9"/>
      <c r="IIV1" s="9"/>
      <c r="IIW1" s="9"/>
      <c r="IIX1" s="9"/>
      <c r="IIY1" s="9"/>
      <c r="IIZ1" s="9"/>
      <c r="IJA1" s="9"/>
      <c r="IJB1" s="9"/>
      <c r="IJC1" s="9"/>
      <c r="IJD1" s="9"/>
      <c r="IJE1" s="9"/>
      <c r="IJF1" s="9"/>
      <c r="IJG1" s="9"/>
      <c r="IJH1" s="9"/>
      <c r="IJI1" s="9"/>
      <c r="IJJ1" s="9"/>
      <c r="IJK1" s="9"/>
      <c r="IJL1" s="9"/>
      <c r="IJM1" s="9"/>
      <c r="IJN1" s="9"/>
      <c r="IJO1" s="9"/>
      <c r="IJP1" s="9"/>
      <c r="IJQ1" s="9"/>
      <c r="IJR1" s="9"/>
      <c r="IJS1" s="9"/>
      <c r="IJT1" s="9"/>
      <c r="IJU1" s="9"/>
      <c r="IJV1" s="9"/>
      <c r="IJW1" s="9"/>
      <c r="IJX1" s="9"/>
      <c r="IJY1" s="9"/>
      <c r="IJZ1" s="9"/>
      <c r="IKA1" s="9"/>
      <c r="IKB1" s="9"/>
      <c r="IKC1" s="9"/>
      <c r="IKD1" s="9"/>
      <c r="IKE1" s="9"/>
      <c r="IKF1" s="9"/>
      <c r="IKG1" s="9"/>
      <c r="IKH1" s="9"/>
      <c r="IKI1" s="9"/>
      <c r="IKJ1" s="9"/>
      <c r="IKK1" s="9"/>
      <c r="IKL1" s="9"/>
      <c r="IKM1" s="9"/>
      <c r="IKN1" s="9"/>
      <c r="IKO1" s="9"/>
      <c r="IKP1" s="9"/>
      <c r="IKQ1" s="9"/>
      <c r="IKR1" s="9"/>
      <c r="IKS1" s="9"/>
      <c r="IKT1" s="9"/>
      <c r="IKU1" s="9"/>
      <c r="IKV1" s="9"/>
      <c r="IKW1" s="9"/>
      <c r="IKX1" s="9"/>
      <c r="IKY1" s="9"/>
      <c r="IKZ1" s="9"/>
      <c r="ILA1" s="9"/>
      <c r="ILB1" s="9"/>
      <c r="ILC1" s="9"/>
      <c r="ILD1" s="9"/>
      <c r="ILE1" s="9"/>
      <c r="ILF1" s="9"/>
      <c r="ILG1" s="9"/>
      <c r="ILH1" s="9"/>
      <c r="ILI1" s="9"/>
      <c r="ILJ1" s="9"/>
      <c r="ILK1" s="9"/>
      <c r="ILL1" s="9"/>
      <c r="ILM1" s="9"/>
      <c r="ILN1" s="9"/>
      <c r="ILO1" s="9"/>
      <c r="ILP1" s="9"/>
      <c r="ILQ1" s="9"/>
      <c r="ILR1" s="9"/>
      <c r="ILS1" s="9"/>
      <c r="ILT1" s="9"/>
      <c r="ILU1" s="9"/>
      <c r="ILV1" s="9"/>
      <c r="ILW1" s="9"/>
      <c r="ILX1" s="9"/>
      <c r="ILY1" s="9"/>
      <c r="ILZ1" s="9"/>
      <c r="IMA1" s="9"/>
      <c r="IMB1" s="9"/>
      <c r="IMC1" s="9"/>
      <c r="IMD1" s="9"/>
      <c r="IME1" s="9"/>
      <c r="IMF1" s="9"/>
      <c r="IMG1" s="9"/>
      <c r="IMH1" s="9"/>
      <c r="IMI1" s="9"/>
      <c r="IMJ1" s="9"/>
      <c r="IMK1" s="9"/>
      <c r="IML1" s="9"/>
      <c r="IMM1" s="9"/>
      <c r="IMN1" s="9"/>
      <c r="IMO1" s="9"/>
      <c r="IMP1" s="9"/>
      <c r="IMQ1" s="9"/>
      <c r="IMR1" s="9"/>
      <c r="IMS1" s="9"/>
      <c r="IMT1" s="9"/>
      <c r="IMU1" s="9"/>
      <c r="IMV1" s="9"/>
      <c r="IMW1" s="9"/>
      <c r="IMX1" s="9"/>
      <c r="IMY1" s="9"/>
      <c r="IMZ1" s="9"/>
      <c r="INA1" s="9"/>
      <c r="INB1" s="9"/>
      <c r="INC1" s="9"/>
      <c r="IND1" s="9"/>
      <c r="INE1" s="9"/>
      <c r="INF1" s="9"/>
      <c r="ING1" s="9"/>
      <c r="INH1" s="9"/>
      <c r="INI1" s="9"/>
      <c r="INJ1" s="9"/>
      <c r="INK1" s="9"/>
      <c r="INL1" s="9"/>
      <c r="INM1" s="9"/>
      <c r="INN1" s="9"/>
      <c r="INO1" s="9"/>
      <c r="INP1" s="9"/>
      <c r="INQ1" s="9"/>
      <c r="INR1" s="9"/>
      <c r="INS1" s="9"/>
      <c r="INT1" s="9"/>
      <c r="INU1" s="9"/>
      <c r="INV1" s="9"/>
      <c r="INW1" s="9"/>
      <c r="INX1" s="9"/>
      <c r="INY1" s="9"/>
      <c r="INZ1" s="9"/>
      <c r="IOA1" s="9"/>
      <c r="IOB1" s="9"/>
      <c r="IOC1" s="9"/>
      <c r="IOD1" s="9"/>
      <c r="IOE1" s="9"/>
      <c r="IOF1" s="9"/>
      <c r="IOG1" s="9"/>
      <c r="IOH1" s="9"/>
      <c r="IOI1" s="9"/>
      <c r="IOJ1" s="9"/>
      <c r="IOK1" s="9"/>
      <c r="IOL1" s="9"/>
      <c r="IOM1" s="9"/>
      <c r="ION1" s="9"/>
      <c r="IOO1" s="9"/>
      <c r="IOP1" s="9"/>
      <c r="IOQ1" s="9"/>
      <c r="IOR1" s="9"/>
      <c r="IOS1" s="9"/>
      <c r="IOT1" s="9"/>
      <c r="IOU1" s="9"/>
      <c r="IOV1" s="9"/>
      <c r="IOW1" s="9"/>
      <c r="IOX1" s="9"/>
      <c r="IOY1" s="9"/>
      <c r="IOZ1" s="9"/>
      <c r="IPA1" s="9"/>
      <c r="IPB1" s="9"/>
      <c r="IPC1" s="9"/>
      <c r="IPD1" s="9"/>
      <c r="IPE1" s="9"/>
      <c r="IPF1" s="9"/>
      <c r="IPG1" s="9"/>
      <c r="IPH1" s="9"/>
      <c r="IPI1" s="9"/>
      <c r="IPJ1" s="9"/>
      <c r="IPK1" s="9"/>
      <c r="IPL1" s="9"/>
      <c r="IPM1" s="9"/>
      <c r="IPN1" s="9"/>
      <c r="IPO1" s="9"/>
      <c r="IPP1" s="9"/>
      <c r="IPQ1" s="9"/>
      <c r="IPR1" s="9"/>
      <c r="IPS1" s="9"/>
      <c r="IPT1" s="9"/>
      <c r="IPU1" s="9"/>
      <c r="IPV1" s="9"/>
      <c r="IPW1" s="9"/>
      <c r="IPX1" s="9"/>
      <c r="IPY1" s="9"/>
      <c r="IPZ1" s="9"/>
      <c r="IQA1" s="9"/>
      <c r="IQB1" s="9"/>
      <c r="IQC1" s="9"/>
      <c r="IQD1" s="9"/>
      <c r="IQE1" s="9"/>
      <c r="IQF1" s="9"/>
      <c r="IQG1" s="9"/>
      <c r="IQH1" s="9"/>
      <c r="IQI1" s="9"/>
      <c r="IQJ1" s="9"/>
      <c r="IQK1" s="9"/>
      <c r="IQL1" s="9"/>
      <c r="IQM1" s="9"/>
      <c r="IQN1" s="9"/>
      <c r="IQO1" s="9"/>
      <c r="IQP1" s="9"/>
      <c r="IQQ1" s="9"/>
      <c r="IQR1" s="9"/>
      <c r="IQS1" s="9"/>
      <c r="IQT1" s="9"/>
      <c r="IQU1" s="9"/>
      <c r="IQV1" s="9"/>
      <c r="IQW1" s="9"/>
      <c r="IQX1" s="9"/>
      <c r="IQY1" s="9"/>
      <c r="IQZ1" s="9"/>
      <c r="IRA1" s="9"/>
      <c r="IRB1" s="9"/>
      <c r="IRC1" s="9"/>
      <c r="IRD1" s="9"/>
      <c r="IRE1" s="9"/>
      <c r="IRF1" s="9"/>
      <c r="IRG1" s="9"/>
      <c r="IRH1" s="9"/>
      <c r="IRI1" s="9"/>
      <c r="IRJ1" s="9"/>
      <c r="IRK1" s="9"/>
      <c r="IRL1" s="9"/>
      <c r="IRM1" s="9"/>
      <c r="IRN1" s="9"/>
      <c r="IRO1" s="9"/>
      <c r="IRP1" s="9"/>
      <c r="IRQ1" s="9"/>
      <c r="IRR1" s="9"/>
      <c r="IRS1" s="9"/>
      <c r="IRT1" s="9"/>
      <c r="IRU1" s="9"/>
      <c r="IRV1" s="9"/>
      <c r="IRW1" s="9"/>
      <c r="IRX1" s="9"/>
      <c r="IRY1" s="9"/>
      <c r="IRZ1" s="9"/>
      <c r="ISA1" s="9"/>
      <c r="ISB1" s="9"/>
      <c r="ISC1" s="9"/>
      <c r="ISD1" s="9"/>
      <c r="ISE1" s="9"/>
      <c r="ISF1" s="9"/>
      <c r="ISG1" s="9"/>
      <c r="ISH1" s="9"/>
      <c r="ISI1" s="9"/>
      <c r="ISJ1" s="9"/>
      <c r="ISK1" s="9"/>
      <c r="ISL1" s="9"/>
      <c r="ISM1" s="9"/>
      <c r="ISN1" s="9"/>
      <c r="ISO1" s="9"/>
      <c r="ISP1" s="9"/>
      <c r="ISQ1" s="9"/>
      <c r="ISR1" s="9"/>
      <c r="ISS1" s="9"/>
      <c r="IST1" s="9"/>
      <c r="ISU1" s="9"/>
      <c r="ISV1" s="9"/>
      <c r="ISW1" s="9"/>
      <c r="ISX1" s="9"/>
      <c r="ISY1" s="9"/>
      <c r="ISZ1" s="9"/>
      <c r="ITA1" s="9"/>
      <c r="ITB1" s="9"/>
      <c r="ITC1" s="9"/>
      <c r="ITD1" s="9"/>
      <c r="ITE1" s="9"/>
      <c r="ITF1" s="9"/>
      <c r="ITG1" s="9"/>
      <c r="ITH1" s="9"/>
      <c r="ITI1" s="9"/>
      <c r="ITJ1" s="9"/>
      <c r="ITK1" s="9"/>
      <c r="ITL1" s="9"/>
      <c r="ITM1" s="9"/>
      <c r="ITN1" s="9"/>
      <c r="ITO1" s="9"/>
      <c r="ITP1" s="9"/>
      <c r="ITQ1" s="9"/>
      <c r="ITR1" s="9"/>
      <c r="ITS1" s="9"/>
      <c r="ITT1" s="9"/>
      <c r="ITU1" s="9"/>
      <c r="ITV1" s="9"/>
      <c r="ITW1" s="9"/>
      <c r="ITX1" s="9"/>
      <c r="ITY1" s="9"/>
      <c r="ITZ1" s="9"/>
      <c r="IUA1" s="9"/>
      <c r="IUB1" s="9"/>
      <c r="IUC1" s="9"/>
      <c r="IUD1" s="9"/>
      <c r="IUE1" s="9"/>
      <c r="IUF1" s="9"/>
      <c r="IUG1" s="9"/>
      <c r="IUH1" s="9"/>
      <c r="IUI1" s="9"/>
      <c r="IUJ1" s="9"/>
      <c r="IUK1" s="9"/>
      <c r="IUL1" s="9"/>
      <c r="IUM1" s="9"/>
      <c r="IUN1" s="9"/>
      <c r="IUO1" s="9"/>
      <c r="IUP1" s="9"/>
      <c r="IUQ1" s="9"/>
      <c r="IUR1" s="9"/>
      <c r="IUS1" s="9"/>
      <c r="IUT1" s="9"/>
      <c r="IUU1" s="9"/>
      <c r="IUV1" s="9"/>
      <c r="IUW1" s="9"/>
      <c r="IUX1" s="9"/>
      <c r="IUY1" s="9"/>
      <c r="IUZ1" s="9"/>
      <c r="IVA1" s="9"/>
      <c r="IVB1" s="9"/>
      <c r="IVC1" s="9"/>
      <c r="IVD1" s="9"/>
      <c r="IVE1" s="9"/>
      <c r="IVF1" s="9"/>
      <c r="IVG1" s="9"/>
      <c r="IVH1" s="9"/>
      <c r="IVI1" s="9"/>
      <c r="IVJ1" s="9"/>
      <c r="IVK1" s="9"/>
      <c r="IVL1" s="9"/>
      <c r="IVM1" s="9"/>
      <c r="IVN1" s="9"/>
      <c r="IVO1" s="9"/>
      <c r="IVP1" s="9"/>
      <c r="IVQ1" s="9"/>
      <c r="IVR1" s="9"/>
      <c r="IVS1" s="9"/>
      <c r="IVT1" s="9"/>
      <c r="IVU1" s="9"/>
      <c r="IVV1" s="9"/>
      <c r="IVW1" s="9"/>
      <c r="IVX1" s="9"/>
      <c r="IVY1" s="9"/>
      <c r="IVZ1" s="9"/>
      <c r="IWA1" s="9"/>
      <c r="IWB1" s="9"/>
      <c r="IWC1" s="9"/>
      <c r="IWD1" s="9"/>
      <c r="IWE1" s="9"/>
      <c r="IWF1" s="9"/>
      <c r="IWG1" s="9"/>
      <c r="IWH1" s="9"/>
      <c r="IWI1" s="9"/>
      <c r="IWJ1" s="9"/>
      <c r="IWK1" s="9"/>
      <c r="IWL1" s="9"/>
      <c r="IWM1" s="9"/>
      <c r="IWN1" s="9"/>
      <c r="IWO1" s="9"/>
      <c r="IWP1" s="9"/>
      <c r="IWQ1" s="9"/>
      <c r="IWR1" s="9"/>
      <c r="IWS1" s="9"/>
      <c r="IWT1" s="9"/>
      <c r="IWU1" s="9"/>
      <c r="IWV1" s="9"/>
      <c r="IWW1" s="9"/>
      <c r="IWX1" s="9"/>
      <c r="IWY1" s="9"/>
      <c r="IWZ1" s="9"/>
      <c r="IXA1" s="9"/>
      <c r="IXB1" s="9"/>
      <c r="IXC1" s="9"/>
      <c r="IXD1" s="9"/>
      <c r="IXE1" s="9"/>
      <c r="IXF1" s="9"/>
      <c r="IXG1" s="9"/>
      <c r="IXH1" s="9"/>
      <c r="IXI1" s="9"/>
      <c r="IXJ1" s="9"/>
      <c r="IXK1" s="9"/>
      <c r="IXL1" s="9"/>
      <c r="IXM1" s="9"/>
      <c r="IXN1" s="9"/>
      <c r="IXO1" s="9"/>
      <c r="IXP1" s="9"/>
      <c r="IXQ1" s="9"/>
      <c r="IXR1" s="9"/>
      <c r="IXS1" s="9"/>
      <c r="IXT1" s="9"/>
      <c r="IXU1" s="9"/>
      <c r="IXV1" s="9"/>
      <c r="IXW1" s="9"/>
      <c r="IXX1" s="9"/>
      <c r="IXY1" s="9"/>
      <c r="IXZ1" s="9"/>
      <c r="IYA1" s="9"/>
      <c r="IYB1" s="9"/>
      <c r="IYC1" s="9"/>
      <c r="IYD1" s="9"/>
      <c r="IYE1" s="9"/>
      <c r="IYF1" s="9"/>
      <c r="IYG1" s="9"/>
      <c r="IYH1" s="9"/>
      <c r="IYI1" s="9"/>
      <c r="IYJ1" s="9"/>
      <c r="IYK1" s="9"/>
      <c r="IYL1" s="9"/>
      <c r="IYM1" s="9"/>
      <c r="IYN1" s="9"/>
      <c r="IYO1" s="9"/>
      <c r="IYP1" s="9"/>
      <c r="IYQ1" s="9"/>
      <c r="IYR1" s="9"/>
      <c r="IYS1" s="9"/>
      <c r="IYT1" s="9"/>
      <c r="IYU1" s="9"/>
      <c r="IYV1" s="9"/>
      <c r="IYW1" s="9"/>
      <c r="IYX1" s="9"/>
      <c r="IYY1" s="9"/>
      <c r="IYZ1" s="9"/>
      <c r="IZA1" s="9"/>
      <c r="IZB1" s="9"/>
      <c r="IZC1" s="9"/>
      <c r="IZD1" s="9"/>
      <c r="IZE1" s="9"/>
      <c r="IZF1" s="9"/>
      <c r="IZG1" s="9"/>
      <c r="IZH1" s="9"/>
      <c r="IZI1" s="9"/>
      <c r="IZJ1" s="9"/>
      <c r="IZK1" s="9"/>
      <c r="IZL1" s="9"/>
      <c r="IZM1" s="9"/>
      <c r="IZN1" s="9"/>
      <c r="IZO1" s="9"/>
      <c r="IZP1" s="9"/>
      <c r="IZQ1" s="9"/>
      <c r="IZR1" s="9"/>
      <c r="IZS1" s="9"/>
      <c r="IZT1" s="9"/>
      <c r="IZU1" s="9"/>
      <c r="IZV1" s="9"/>
      <c r="IZW1" s="9"/>
      <c r="IZX1" s="9"/>
      <c r="IZY1" s="9"/>
      <c r="IZZ1" s="9"/>
      <c r="JAA1" s="9"/>
      <c r="JAB1" s="9"/>
      <c r="JAC1" s="9"/>
      <c r="JAD1" s="9"/>
      <c r="JAE1" s="9"/>
      <c r="JAF1" s="9"/>
      <c r="JAG1" s="9"/>
      <c r="JAH1" s="9"/>
      <c r="JAI1" s="9"/>
      <c r="JAJ1" s="9"/>
      <c r="JAK1" s="9"/>
      <c r="JAL1" s="9"/>
      <c r="JAM1" s="9"/>
      <c r="JAN1" s="9"/>
      <c r="JAO1" s="9"/>
      <c r="JAP1" s="9"/>
      <c r="JAQ1" s="9"/>
      <c r="JAR1" s="9"/>
      <c r="JAS1" s="9"/>
      <c r="JAT1" s="9"/>
      <c r="JAU1" s="9"/>
      <c r="JAV1" s="9"/>
      <c r="JAW1" s="9"/>
      <c r="JAX1" s="9"/>
      <c r="JAY1" s="9"/>
      <c r="JAZ1" s="9"/>
      <c r="JBA1" s="9"/>
      <c r="JBB1" s="9"/>
      <c r="JBC1" s="9"/>
      <c r="JBD1" s="9"/>
      <c r="JBE1" s="9"/>
      <c r="JBF1" s="9"/>
      <c r="JBG1" s="9"/>
      <c r="JBH1" s="9"/>
      <c r="JBI1" s="9"/>
      <c r="JBJ1" s="9"/>
      <c r="JBK1" s="9"/>
      <c r="JBL1" s="9"/>
      <c r="JBM1" s="9"/>
      <c r="JBN1" s="9"/>
      <c r="JBO1" s="9"/>
      <c r="JBP1" s="9"/>
      <c r="JBQ1" s="9"/>
      <c r="JBR1" s="9"/>
      <c r="JBS1" s="9"/>
      <c r="JBT1" s="9"/>
      <c r="JBU1" s="9"/>
      <c r="JBV1" s="9"/>
      <c r="JBW1" s="9"/>
      <c r="JBX1" s="9"/>
      <c r="JBY1" s="9"/>
      <c r="JBZ1" s="9"/>
      <c r="JCA1" s="9"/>
      <c r="JCB1" s="9"/>
      <c r="JCC1" s="9"/>
      <c r="JCD1" s="9"/>
      <c r="JCE1" s="9"/>
      <c r="JCF1" s="9"/>
      <c r="JCG1" s="9"/>
      <c r="JCH1" s="9"/>
      <c r="JCI1" s="9"/>
      <c r="JCJ1" s="9"/>
      <c r="JCK1" s="9"/>
      <c r="JCL1" s="9"/>
      <c r="JCM1" s="9"/>
      <c r="JCN1" s="9"/>
      <c r="JCO1" s="9"/>
      <c r="JCP1" s="9"/>
      <c r="JCQ1" s="9"/>
      <c r="JCR1" s="9"/>
      <c r="JCS1" s="9"/>
      <c r="JCT1" s="9"/>
      <c r="JCU1" s="9"/>
      <c r="JCV1" s="9"/>
      <c r="JCW1" s="9"/>
      <c r="JCX1" s="9"/>
      <c r="JCY1" s="9"/>
      <c r="JCZ1" s="9"/>
      <c r="JDA1" s="9"/>
      <c r="JDB1" s="9"/>
      <c r="JDC1" s="9"/>
      <c r="JDD1" s="9"/>
      <c r="JDE1" s="9"/>
      <c r="JDF1" s="9"/>
      <c r="JDG1" s="9"/>
      <c r="JDH1" s="9"/>
      <c r="JDI1" s="9"/>
      <c r="JDJ1" s="9"/>
      <c r="JDK1" s="9"/>
      <c r="JDL1" s="9"/>
      <c r="JDM1" s="9"/>
      <c r="JDN1" s="9"/>
      <c r="JDO1" s="9"/>
      <c r="JDP1" s="9"/>
      <c r="JDQ1" s="9"/>
      <c r="JDR1" s="9"/>
      <c r="JDS1" s="9"/>
      <c r="JDT1" s="9"/>
      <c r="JDU1" s="9"/>
      <c r="JDV1" s="9"/>
      <c r="JDW1" s="9"/>
      <c r="JDX1" s="9"/>
      <c r="JDY1" s="9"/>
      <c r="JDZ1" s="9"/>
      <c r="JEA1" s="9"/>
      <c r="JEB1" s="9"/>
      <c r="JEC1" s="9"/>
      <c r="JED1" s="9"/>
      <c r="JEE1" s="9"/>
      <c r="JEF1" s="9"/>
      <c r="JEG1" s="9"/>
      <c r="JEH1" s="9"/>
      <c r="JEI1" s="9"/>
      <c r="JEJ1" s="9"/>
      <c r="JEK1" s="9"/>
      <c r="JEL1" s="9"/>
      <c r="JEM1" s="9"/>
      <c r="JEN1" s="9"/>
      <c r="JEO1" s="9"/>
      <c r="JEP1" s="9"/>
      <c r="JEQ1" s="9"/>
      <c r="JER1" s="9"/>
      <c r="JES1" s="9"/>
      <c r="JET1" s="9"/>
      <c r="JEU1" s="9"/>
      <c r="JEV1" s="9"/>
      <c r="JEW1" s="9"/>
      <c r="JEX1" s="9"/>
      <c r="JEY1" s="9"/>
      <c r="JEZ1" s="9"/>
      <c r="JFA1" s="9"/>
      <c r="JFB1" s="9"/>
      <c r="JFC1" s="9"/>
      <c r="JFD1" s="9"/>
      <c r="JFE1" s="9"/>
      <c r="JFF1" s="9"/>
      <c r="JFG1" s="9"/>
      <c r="JFH1" s="9"/>
      <c r="JFI1" s="9"/>
      <c r="JFJ1" s="9"/>
      <c r="JFK1" s="9"/>
      <c r="JFL1" s="9"/>
      <c r="JFM1" s="9"/>
      <c r="JFN1" s="9"/>
      <c r="JFO1" s="9"/>
      <c r="JFP1" s="9"/>
      <c r="JFQ1" s="9"/>
      <c r="JFR1" s="9"/>
      <c r="JFS1" s="9"/>
      <c r="JFT1" s="9"/>
      <c r="JFU1" s="9"/>
      <c r="JFV1" s="9"/>
      <c r="JFW1" s="9"/>
      <c r="JFX1" s="9"/>
      <c r="JFY1" s="9"/>
      <c r="JFZ1" s="9"/>
      <c r="JGA1" s="9"/>
      <c r="JGB1" s="9"/>
      <c r="JGC1" s="9"/>
      <c r="JGD1" s="9"/>
      <c r="JGE1" s="9"/>
      <c r="JGF1" s="9"/>
      <c r="JGG1" s="9"/>
      <c r="JGH1" s="9"/>
      <c r="JGI1" s="9"/>
      <c r="JGJ1" s="9"/>
      <c r="JGK1" s="9"/>
      <c r="JGL1" s="9"/>
      <c r="JGM1" s="9"/>
      <c r="JGN1" s="9"/>
      <c r="JGO1" s="9"/>
      <c r="JGP1" s="9"/>
      <c r="JGQ1" s="9"/>
      <c r="JGR1" s="9"/>
      <c r="JGS1" s="9"/>
      <c r="JGT1" s="9"/>
      <c r="JGU1" s="9"/>
      <c r="JGV1" s="9"/>
      <c r="JGW1" s="9"/>
      <c r="JGX1" s="9"/>
      <c r="JGY1" s="9"/>
      <c r="JGZ1" s="9"/>
      <c r="JHA1" s="9"/>
      <c r="JHB1" s="9"/>
      <c r="JHC1" s="9"/>
      <c r="JHD1" s="9"/>
      <c r="JHE1" s="9"/>
      <c r="JHF1" s="9"/>
      <c r="JHG1" s="9"/>
      <c r="JHH1" s="9"/>
      <c r="JHI1" s="9"/>
      <c r="JHJ1" s="9"/>
      <c r="JHK1" s="9"/>
      <c r="JHL1" s="9"/>
      <c r="JHM1" s="9"/>
      <c r="JHN1" s="9"/>
      <c r="JHO1" s="9"/>
      <c r="JHP1" s="9"/>
      <c r="JHQ1" s="9"/>
      <c r="JHR1" s="9"/>
      <c r="JHS1" s="9"/>
      <c r="JHT1" s="9"/>
      <c r="JHU1" s="9"/>
      <c r="JHV1" s="9"/>
      <c r="JHW1" s="9"/>
      <c r="JHX1" s="9"/>
      <c r="JHY1" s="9"/>
      <c r="JHZ1" s="9"/>
      <c r="JIA1" s="9"/>
      <c r="JIB1" s="9"/>
      <c r="JIC1" s="9"/>
      <c r="JID1" s="9"/>
      <c r="JIE1" s="9"/>
      <c r="JIF1" s="9"/>
      <c r="JIG1" s="9"/>
      <c r="JIH1" s="9"/>
      <c r="JII1" s="9"/>
      <c r="JIJ1" s="9"/>
      <c r="JIK1" s="9"/>
      <c r="JIL1" s="9"/>
      <c r="JIM1" s="9"/>
      <c r="JIN1" s="9"/>
      <c r="JIO1" s="9"/>
      <c r="JIP1" s="9"/>
      <c r="JIQ1" s="9"/>
      <c r="JIR1" s="9"/>
      <c r="JIS1" s="9"/>
      <c r="JIT1" s="9"/>
      <c r="JIU1" s="9"/>
      <c r="JIV1" s="9"/>
      <c r="JIW1" s="9"/>
      <c r="JIX1" s="9"/>
      <c r="JIY1" s="9"/>
      <c r="JIZ1" s="9"/>
      <c r="JJA1" s="9"/>
      <c r="JJB1" s="9"/>
      <c r="JJC1" s="9"/>
      <c r="JJD1" s="9"/>
      <c r="JJE1" s="9"/>
      <c r="JJF1" s="9"/>
      <c r="JJG1" s="9"/>
      <c r="JJH1" s="9"/>
      <c r="JJI1" s="9"/>
      <c r="JJJ1" s="9"/>
      <c r="JJK1" s="9"/>
      <c r="JJL1" s="9"/>
      <c r="JJM1" s="9"/>
      <c r="JJN1" s="9"/>
      <c r="JJO1" s="9"/>
      <c r="JJP1" s="9"/>
      <c r="JJQ1" s="9"/>
      <c r="JJR1" s="9"/>
      <c r="JJS1" s="9"/>
      <c r="JJT1" s="9"/>
      <c r="JJU1" s="9"/>
      <c r="JJV1" s="9"/>
      <c r="JJW1" s="9"/>
      <c r="JJX1" s="9"/>
      <c r="JJY1" s="9"/>
      <c r="JJZ1" s="9"/>
      <c r="JKA1" s="9"/>
      <c r="JKB1" s="9"/>
      <c r="JKC1" s="9"/>
      <c r="JKD1" s="9"/>
      <c r="JKE1" s="9"/>
      <c r="JKF1" s="9"/>
      <c r="JKG1" s="9"/>
      <c r="JKH1" s="9"/>
      <c r="JKI1" s="9"/>
      <c r="JKJ1" s="9"/>
      <c r="JKK1" s="9"/>
      <c r="JKL1" s="9"/>
      <c r="JKM1" s="9"/>
      <c r="JKN1" s="9"/>
      <c r="JKO1" s="9"/>
      <c r="JKP1" s="9"/>
      <c r="JKQ1" s="9"/>
      <c r="JKR1" s="9"/>
      <c r="JKS1" s="9"/>
      <c r="JKT1" s="9"/>
      <c r="JKU1" s="9"/>
      <c r="JKV1" s="9"/>
      <c r="JKW1" s="9"/>
      <c r="JKX1" s="9"/>
      <c r="JKY1" s="9"/>
      <c r="JKZ1" s="9"/>
      <c r="JLA1" s="9"/>
      <c r="JLB1" s="9"/>
      <c r="JLC1" s="9"/>
      <c r="JLD1" s="9"/>
      <c r="JLE1" s="9"/>
      <c r="JLF1" s="9"/>
      <c r="JLG1" s="9"/>
      <c r="JLH1" s="9"/>
      <c r="JLI1" s="9"/>
      <c r="JLJ1" s="9"/>
      <c r="JLK1" s="9"/>
      <c r="JLL1" s="9"/>
      <c r="JLM1" s="9"/>
      <c r="JLN1" s="9"/>
      <c r="JLO1" s="9"/>
      <c r="JLP1" s="9"/>
      <c r="JLQ1" s="9"/>
      <c r="JLR1" s="9"/>
      <c r="JLS1" s="9"/>
      <c r="JLT1" s="9"/>
      <c r="JLU1" s="9"/>
      <c r="JLV1" s="9"/>
      <c r="JLW1" s="9"/>
      <c r="JLX1" s="9"/>
      <c r="JLY1" s="9"/>
      <c r="JLZ1" s="9"/>
      <c r="JMA1" s="9"/>
      <c r="JMB1" s="9"/>
      <c r="JMC1" s="9"/>
      <c r="JMD1" s="9"/>
      <c r="JME1" s="9"/>
      <c r="JMF1" s="9"/>
      <c r="JMG1" s="9"/>
      <c r="JMH1" s="9"/>
      <c r="JMI1" s="9"/>
      <c r="JMJ1" s="9"/>
      <c r="JMK1" s="9"/>
      <c r="JML1" s="9"/>
      <c r="JMM1" s="9"/>
      <c r="JMN1" s="9"/>
      <c r="JMO1" s="9"/>
      <c r="JMP1" s="9"/>
      <c r="JMQ1" s="9"/>
      <c r="JMR1" s="9"/>
      <c r="JMS1" s="9"/>
      <c r="JMT1" s="9"/>
      <c r="JMU1" s="9"/>
      <c r="JMV1" s="9"/>
      <c r="JMW1" s="9"/>
      <c r="JMX1" s="9"/>
      <c r="JMY1" s="9"/>
      <c r="JMZ1" s="9"/>
      <c r="JNA1" s="9"/>
      <c r="JNB1" s="9"/>
      <c r="JNC1" s="9"/>
      <c r="JND1" s="9"/>
      <c r="JNE1" s="9"/>
      <c r="JNF1" s="9"/>
      <c r="JNG1" s="9"/>
      <c r="JNH1" s="9"/>
      <c r="JNI1" s="9"/>
      <c r="JNJ1" s="9"/>
      <c r="JNK1" s="9"/>
      <c r="JNL1" s="9"/>
      <c r="JNM1" s="9"/>
      <c r="JNN1" s="9"/>
      <c r="JNO1" s="9"/>
      <c r="JNP1" s="9"/>
      <c r="JNQ1" s="9"/>
      <c r="JNR1" s="9"/>
      <c r="JNS1" s="9"/>
      <c r="JNT1" s="9"/>
      <c r="JNU1" s="9"/>
      <c r="JNV1" s="9"/>
      <c r="JNW1" s="9"/>
      <c r="JNX1" s="9"/>
      <c r="JNY1" s="9"/>
      <c r="JNZ1" s="9"/>
      <c r="JOA1" s="9"/>
      <c r="JOB1" s="9"/>
      <c r="JOC1" s="9"/>
      <c r="JOD1" s="9"/>
      <c r="JOE1" s="9"/>
      <c r="JOF1" s="9"/>
      <c r="JOG1" s="9"/>
      <c r="JOH1" s="9"/>
      <c r="JOI1" s="9"/>
      <c r="JOJ1" s="9"/>
      <c r="JOK1" s="9"/>
      <c r="JOL1" s="9"/>
      <c r="JOM1" s="9"/>
      <c r="JON1" s="9"/>
      <c r="JOO1" s="9"/>
      <c r="JOP1" s="9"/>
      <c r="JOQ1" s="9"/>
      <c r="JOR1" s="9"/>
      <c r="JOS1" s="9"/>
      <c r="JOT1" s="9"/>
      <c r="JOU1" s="9"/>
      <c r="JOV1" s="9"/>
      <c r="JOW1" s="9"/>
      <c r="JOX1" s="9"/>
      <c r="JOY1" s="9"/>
      <c r="JOZ1" s="9"/>
      <c r="JPA1" s="9"/>
      <c r="JPB1" s="9"/>
      <c r="JPC1" s="9"/>
      <c r="JPD1" s="9"/>
      <c r="JPE1" s="9"/>
      <c r="JPF1" s="9"/>
      <c r="JPG1" s="9"/>
      <c r="JPH1" s="9"/>
      <c r="JPI1" s="9"/>
      <c r="JPJ1" s="9"/>
      <c r="JPK1" s="9"/>
      <c r="JPL1" s="9"/>
      <c r="JPM1" s="9"/>
      <c r="JPN1" s="9"/>
      <c r="JPO1" s="9"/>
      <c r="JPP1" s="9"/>
      <c r="JPQ1" s="9"/>
      <c r="JPR1" s="9"/>
      <c r="JPS1" s="9"/>
      <c r="JPT1" s="9"/>
      <c r="JPU1" s="9"/>
      <c r="JPV1" s="9"/>
      <c r="JPW1" s="9"/>
      <c r="JPX1" s="9"/>
      <c r="JPY1" s="9"/>
      <c r="JPZ1" s="9"/>
      <c r="JQA1" s="9"/>
      <c r="JQB1" s="9"/>
      <c r="JQC1" s="9"/>
      <c r="JQD1" s="9"/>
      <c r="JQE1" s="9"/>
      <c r="JQF1" s="9"/>
      <c r="JQG1" s="9"/>
      <c r="JQH1" s="9"/>
      <c r="JQI1" s="9"/>
      <c r="JQJ1" s="9"/>
      <c r="JQK1" s="9"/>
      <c r="JQL1" s="9"/>
      <c r="JQM1" s="9"/>
      <c r="JQN1" s="9"/>
      <c r="JQO1" s="9"/>
      <c r="JQP1" s="9"/>
      <c r="JQQ1" s="9"/>
      <c r="JQR1" s="9"/>
      <c r="JQS1" s="9"/>
      <c r="JQT1" s="9"/>
      <c r="JQU1" s="9"/>
      <c r="JQV1" s="9"/>
      <c r="JQW1" s="9"/>
      <c r="JQX1" s="9"/>
      <c r="JQY1" s="9"/>
      <c r="JQZ1" s="9"/>
      <c r="JRA1" s="9"/>
      <c r="JRB1" s="9"/>
      <c r="JRC1" s="9"/>
      <c r="JRD1" s="9"/>
      <c r="JRE1" s="9"/>
      <c r="JRF1" s="9"/>
      <c r="JRG1" s="9"/>
      <c r="JRH1" s="9"/>
      <c r="JRI1" s="9"/>
      <c r="JRJ1" s="9"/>
      <c r="JRK1" s="9"/>
      <c r="JRL1" s="9"/>
      <c r="JRM1" s="9"/>
      <c r="JRN1" s="9"/>
      <c r="JRO1" s="9"/>
      <c r="JRP1" s="9"/>
      <c r="JRQ1" s="9"/>
      <c r="JRR1" s="9"/>
      <c r="JRS1" s="9"/>
      <c r="JRT1" s="9"/>
      <c r="JRU1" s="9"/>
      <c r="JRV1" s="9"/>
      <c r="JRW1" s="9"/>
      <c r="JRX1" s="9"/>
      <c r="JRY1" s="9"/>
      <c r="JRZ1" s="9"/>
      <c r="JSA1" s="9"/>
      <c r="JSB1" s="9"/>
      <c r="JSC1" s="9"/>
      <c r="JSD1" s="9"/>
      <c r="JSE1" s="9"/>
      <c r="JSF1" s="9"/>
      <c r="JSG1" s="9"/>
      <c r="JSH1" s="9"/>
      <c r="JSI1" s="9"/>
      <c r="JSJ1" s="9"/>
      <c r="JSK1" s="9"/>
      <c r="JSL1" s="9"/>
      <c r="JSM1" s="9"/>
      <c r="JSN1" s="9"/>
      <c r="JSO1" s="9"/>
      <c r="JSP1" s="9"/>
      <c r="JSQ1" s="9"/>
      <c r="JSR1" s="9"/>
      <c r="JSS1" s="9"/>
      <c r="JST1" s="9"/>
      <c r="JSU1" s="9"/>
      <c r="JSV1" s="9"/>
      <c r="JSW1" s="9"/>
      <c r="JSX1" s="9"/>
      <c r="JSY1" s="9"/>
      <c r="JSZ1" s="9"/>
      <c r="JTA1" s="9"/>
      <c r="JTB1" s="9"/>
      <c r="JTC1" s="9"/>
      <c r="JTD1" s="9"/>
      <c r="JTE1" s="9"/>
      <c r="JTF1" s="9"/>
      <c r="JTG1" s="9"/>
      <c r="JTH1" s="9"/>
      <c r="JTI1" s="9"/>
      <c r="JTJ1" s="9"/>
      <c r="JTK1" s="9"/>
      <c r="JTL1" s="9"/>
      <c r="JTM1" s="9"/>
      <c r="JTN1" s="9"/>
      <c r="JTO1" s="9"/>
      <c r="JTP1" s="9"/>
      <c r="JTQ1" s="9"/>
      <c r="JTR1" s="9"/>
      <c r="JTS1" s="9"/>
      <c r="JTT1" s="9"/>
      <c r="JTU1" s="9"/>
      <c r="JTV1" s="9"/>
      <c r="JTW1" s="9"/>
      <c r="JTX1" s="9"/>
      <c r="JTY1" s="9"/>
      <c r="JTZ1" s="9"/>
      <c r="JUA1" s="9"/>
      <c r="JUB1" s="9"/>
      <c r="JUC1" s="9"/>
      <c r="JUD1" s="9"/>
      <c r="JUE1" s="9"/>
      <c r="JUF1" s="9"/>
      <c r="JUG1" s="9"/>
      <c r="JUH1" s="9"/>
      <c r="JUI1" s="9"/>
      <c r="JUJ1" s="9"/>
      <c r="JUK1" s="9"/>
      <c r="JUL1" s="9"/>
      <c r="JUM1" s="9"/>
      <c r="JUN1" s="9"/>
      <c r="JUO1" s="9"/>
      <c r="JUP1" s="9"/>
      <c r="JUQ1" s="9"/>
      <c r="JUR1" s="9"/>
      <c r="JUS1" s="9"/>
      <c r="JUT1" s="9"/>
      <c r="JUU1" s="9"/>
      <c r="JUV1" s="9"/>
      <c r="JUW1" s="9"/>
      <c r="JUX1" s="9"/>
      <c r="JUY1" s="9"/>
      <c r="JUZ1" s="9"/>
      <c r="JVA1" s="9"/>
      <c r="JVB1" s="9"/>
      <c r="JVC1" s="9"/>
      <c r="JVD1" s="9"/>
      <c r="JVE1" s="9"/>
      <c r="JVF1" s="9"/>
      <c r="JVG1" s="9"/>
      <c r="JVH1" s="9"/>
      <c r="JVI1" s="9"/>
      <c r="JVJ1" s="9"/>
      <c r="JVK1" s="9"/>
      <c r="JVL1" s="9"/>
      <c r="JVM1" s="9"/>
      <c r="JVN1" s="9"/>
      <c r="JVO1" s="9"/>
      <c r="JVP1" s="9"/>
      <c r="JVQ1" s="9"/>
      <c r="JVR1" s="9"/>
      <c r="JVS1" s="9"/>
      <c r="JVT1" s="9"/>
      <c r="JVU1" s="9"/>
      <c r="JVV1" s="9"/>
      <c r="JVW1" s="9"/>
      <c r="JVX1" s="9"/>
      <c r="JVY1" s="9"/>
      <c r="JVZ1" s="9"/>
      <c r="JWA1" s="9"/>
      <c r="JWB1" s="9"/>
      <c r="JWC1" s="9"/>
      <c r="JWD1" s="9"/>
      <c r="JWE1" s="9"/>
      <c r="JWF1" s="9"/>
      <c r="JWG1" s="9"/>
      <c r="JWH1" s="9"/>
      <c r="JWI1" s="9"/>
      <c r="JWJ1" s="9"/>
      <c r="JWK1" s="9"/>
      <c r="JWL1" s="9"/>
      <c r="JWM1" s="9"/>
      <c r="JWN1" s="9"/>
      <c r="JWO1" s="9"/>
      <c r="JWP1" s="9"/>
      <c r="JWQ1" s="9"/>
      <c r="JWR1" s="9"/>
      <c r="JWS1" s="9"/>
      <c r="JWT1" s="9"/>
      <c r="JWU1" s="9"/>
      <c r="JWV1" s="9"/>
      <c r="JWW1" s="9"/>
      <c r="JWX1" s="9"/>
      <c r="JWY1" s="9"/>
      <c r="JWZ1" s="9"/>
      <c r="JXA1" s="9"/>
      <c r="JXB1" s="9"/>
      <c r="JXC1" s="9"/>
      <c r="JXD1" s="9"/>
      <c r="JXE1" s="9"/>
      <c r="JXF1" s="9"/>
      <c r="JXG1" s="9"/>
      <c r="JXH1" s="9"/>
      <c r="JXI1" s="9"/>
      <c r="JXJ1" s="9"/>
      <c r="JXK1" s="9"/>
      <c r="JXL1" s="9"/>
      <c r="JXM1" s="9"/>
      <c r="JXN1" s="9"/>
      <c r="JXO1" s="9"/>
      <c r="JXP1" s="9"/>
      <c r="JXQ1" s="9"/>
      <c r="JXR1" s="9"/>
      <c r="JXS1" s="9"/>
      <c r="JXT1" s="9"/>
      <c r="JXU1" s="9"/>
      <c r="JXV1" s="9"/>
      <c r="JXW1" s="9"/>
      <c r="JXX1" s="9"/>
      <c r="JXY1" s="9"/>
      <c r="JXZ1" s="9"/>
      <c r="JYA1" s="9"/>
      <c r="JYB1" s="9"/>
      <c r="JYC1" s="9"/>
      <c r="JYD1" s="9"/>
      <c r="JYE1" s="9"/>
      <c r="JYF1" s="9"/>
      <c r="JYG1" s="9"/>
      <c r="JYH1" s="9"/>
      <c r="JYI1" s="9"/>
      <c r="JYJ1" s="9"/>
      <c r="JYK1" s="9"/>
      <c r="JYL1" s="9"/>
      <c r="JYM1" s="9"/>
      <c r="JYN1" s="9"/>
      <c r="JYO1" s="9"/>
      <c r="JYP1" s="9"/>
      <c r="JYQ1" s="9"/>
      <c r="JYR1" s="9"/>
      <c r="JYS1" s="9"/>
      <c r="JYT1" s="9"/>
      <c r="JYU1" s="9"/>
      <c r="JYV1" s="9"/>
      <c r="JYW1" s="9"/>
      <c r="JYX1" s="9"/>
      <c r="JYY1" s="9"/>
      <c r="JYZ1" s="9"/>
      <c r="JZA1" s="9"/>
      <c r="JZB1" s="9"/>
      <c r="JZC1" s="9"/>
      <c r="JZD1" s="9"/>
      <c r="JZE1" s="9"/>
      <c r="JZF1" s="9"/>
      <c r="JZG1" s="9"/>
      <c r="JZH1" s="9"/>
      <c r="JZI1" s="9"/>
      <c r="JZJ1" s="9"/>
      <c r="JZK1" s="9"/>
      <c r="JZL1" s="9"/>
      <c r="JZM1" s="9"/>
      <c r="JZN1" s="9"/>
      <c r="JZO1" s="9"/>
      <c r="JZP1" s="9"/>
      <c r="JZQ1" s="9"/>
      <c r="JZR1" s="9"/>
      <c r="JZS1" s="9"/>
      <c r="JZT1" s="9"/>
      <c r="JZU1" s="9"/>
      <c r="JZV1" s="9"/>
      <c r="JZW1" s="9"/>
      <c r="JZX1" s="9"/>
      <c r="JZY1" s="9"/>
      <c r="JZZ1" s="9"/>
      <c r="KAA1" s="9"/>
      <c r="KAB1" s="9"/>
      <c r="KAC1" s="9"/>
      <c r="KAD1" s="9"/>
      <c r="KAE1" s="9"/>
      <c r="KAF1" s="9"/>
      <c r="KAG1" s="9"/>
      <c r="KAH1" s="9"/>
      <c r="KAI1" s="9"/>
      <c r="KAJ1" s="9"/>
      <c r="KAK1" s="9"/>
      <c r="KAL1" s="9"/>
      <c r="KAM1" s="9"/>
      <c r="KAN1" s="9"/>
      <c r="KAO1" s="9"/>
      <c r="KAP1" s="9"/>
      <c r="KAQ1" s="9"/>
      <c r="KAR1" s="9"/>
      <c r="KAS1" s="9"/>
      <c r="KAT1" s="9"/>
      <c r="KAU1" s="9"/>
      <c r="KAV1" s="9"/>
      <c r="KAW1" s="9"/>
      <c r="KAX1" s="9"/>
      <c r="KAY1" s="9"/>
      <c r="KAZ1" s="9"/>
      <c r="KBA1" s="9"/>
      <c r="KBB1" s="9"/>
      <c r="KBC1" s="9"/>
      <c r="KBD1" s="9"/>
      <c r="KBE1" s="9"/>
      <c r="KBF1" s="9"/>
      <c r="KBG1" s="9"/>
      <c r="KBH1" s="9"/>
      <c r="KBI1" s="9"/>
      <c r="KBJ1" s="9"/>
      <c r="KBK1" s="9"/>
      <c r="KBL1" s="9"/>
      <c r="KBM1" s="9"/>
      <c r="KBN1" s="9"/>
      <c r="KBO1" s="9"/>
      <c r="KBP1" s="9"/>
      <c r="KBQ1" s="9"/>
      <c r="KBR1" s="9"/>
      <c r="KBS1" s="9"/>
      <c r="KBT1" s="9"/>
      <c r="KBU1" s="9"/>
      <c r="KBV1" s="9"/>
      <c r="KBW1" s="9"/>
      <c r="KBX1" s="9"/>
      <c r="KBY1" s="9"/>
      <c r="KBZ1" s="9"/>
      <c r="KCA1" s="9"/>
      <c r="KCB1" s="9"/>
      <c r="KCC1" s="9"/>
      <c r="KCD1" s="9"/>
      <c r="KCE1" s="9"/>
      <c r="KCF1" s="9"/>
      <c r="KCG1" s="9"/>
      <c r="KCH1" s="9"/>
      <c r="KCI1" s="9"/>
      <c r="KCJ1" s="9"/>
      <c r="KCK1" s="9"/>
      <c r="KCL1" s="9"/>
      <c r="KCM1" s="9"/>
      <c r="KCN1" s="9"/>
      <c r="KCO1" s="9"/>
      <c r="KCP1" s="9"/>
      <c r="KCQ1" s="9"/>
      <c r="KCR1" s="9"/>
      <c r="KCS1" s="9"/>
      <c r="KCT1" s="9"/>
      <c r="KCU1" s="9"/>
      <c r="KCV1" s="9"/>
      <c r="KCW1" s="9"/>
      <c r="KCX1" s="9"/>
      <c r="KCY1" s="9"/>
      <c r="KCZ1" s="9"/>
      <c r="KDA1" s="9"/>
      <c r="KDB1" s="9"/>
      <c r="KDC1" s="9"/>
      <c r="KDD1" s="9"/>
      <c r="KDE1" s="9"/>
      <c r="KDF1" s="9"/>
      <c r="KDG1" s="9"/>
      <c r="KDH1" s="9"/>
      <c r="KDI1" s="9"/>
      <c r="KDJ1" s="9"/>
      <c r="KDK1" s="9"/>
      <c r="KDL1" s="9"/>
      <c r="KDM1" s="9"/>
      <c r="KDN1" s="9"/>
      <c r="KDO1" s="9"/>
      <c r="KDP1" s="9"/>
      <c r="KDQ1" s="9"/>
      <c r="KDR1" s="9"/>
      <c r="KDS1" s="9"/>
      <c r="KDT1" s="9"/>
      <c r="KDU1" s="9"/>
      <c r="KDV1" s="9"/>
      <c r="KDW1" s="9"/>
      <c r="KDX1" s="9"/>
      <c r="KDY1" s="9"/>
      <c r="KDZ1" s="9"/>
      <c r="KEA1" s="9"/>
      <c r="KEB1" s="9"/>
      <c r="KEC1" s="9"/>
      <c r="KED1" s="9"/>
      <c r="KEE1" s="9"/>
      <c r="KEF1" s="9"/>
      <c r="KEG1" s="9"/>
      <c r="KEH1" s="9"/>
      <c r="KEI1" s="9"/>
      <c r="KEJ1" s="9"/>
      <c r="KEK1" s="9"/>
      <c r="KEL1" s="9"/>
      <c r="KEM1" s="9"/>
      <c r="KEN1" s="9"/>
      <c r="KEO1" s="9"/>
      <c r="KEP1" s="9"/>
      <c r="KEQ1" s="9"/>
      <c r="KER1" s="9"/>
      <c r="KES1" s="9"/>
      <c r="KET1" s="9"/>
      <c r="KEU1" s="9"/>
      <c r="KEV1" s="9"/>
      <c r="KEW1" s="9"/>
      <c r="KEX1" s="9"/>
      <c r="KEY1" s="9"/>
      <c r="KEZ1" s="9"/>
      <c r="KFA1" s="9"/>
      <c r="KFB1" s="9"/>
      <c r="KFC1" s="9"/>
      <c r="KFD1" s="9"/>
      <c r="KFE1" s="9"/>
      <c r="KFF1" s="9"/>
      <c r="KFG1" s="9"/>
      <c r="KFH1" s="9"/>
      <c r="KFI1" s="9"/>
      <c r="KFJ1" s="9"/>
      <c r="KFK1" s="9"/>
      <c r="KFL1" s="9"/>
      <c r="KFM1" s="9"/>
      <c r="KFN1" s="9"/>
      <c r="KFO1" s="9"/>
      <c r="KFP1" s="9"/>
      <c r="KFQ1" s="9"/>
      <c r="KFR1" s="9"/>
      <c r="KFS1" s="9"/>
      <c r="KFT1" s="9"/>
      <c r="KFU1" s="9"/>
      <c r="KFV1" s="9"/>
      <c r="KFW1" s="9"/>
      <c r="KFX1" s="9"/>
      <c r="KFY1" s="9"/>
      <c r="KFZ1" s="9"/>
      <c r="KGA1" s="9"/>
      <c r="KGB1" s="9"/>
      <c r="KGC1" s="9"/>
      <c r="KGD1" s="9"/>
      <c r="KGE1" s="9"/>
      <c r="KGF1" s="9"/>
      <c r="KGG1" s="9"/>
      <c r="KGH1" s="9"/>
      <c r="KGI1" s="9"/>
      <c r="KGJ1" s="9"/>
      <c r="KGK1" s="9"/>
      <c r="KGL1" s="9"/>
      <c r="KGM1" s="9"/>
      <c r="KGN1" s="9"/>
      <c r="KGO1" s="9"/>
      <c r="KGP1" s="9"/>
      <c r="KGQ1" s="9"/>
      <c r="KGR1" s="9"/>
      <c r="KGS1" s="9"/>
      <c r="KGT1" s="9"/>
      <c r="KGU1" s="9"/>
      <c r="KGV1" s="9"/>
      <c r="KGW1" s="9"/>
      <c r="KGX1" s="9"/>
      <c r="KGY1" s="9"/>
      <c r="KGZ1" s="9"/>
      <c r="KHA1" s="9"/>
      <c r="KHB1" s="9"/>
      <c r="KHC1" s="9"/>
      <c r="KHD1" s="9"/>
      <c r="KHE1" s="9"/>
      <c r="KHF1" s="9"/>
      <c r="KHG1" s="9"/>
      <c r="KHH1" s="9"/>
      <c r="KHI1" s="9"/>
      <c r="KHJ1" s="9"/>
      <c r="KHK1" s="9"/>
      <c r="KHL1" s="9"/>
      <c r="KHM1" s="9"/>
      <c r="KHN1" s="9"/>
      <c r="KHO1" s="9"/>
      <c r="KHP1" s="9"/>
      <c r="KHQ1" s="9"/>
      <c r="KHR1" s="9"/>
      <c r="KHS1" s="9"/>
      <c r="KHT1" s="9"/>
      <c r="KHU1" s="9"/>
      <c r="KHV1" s="9"/>
      <c r="KHW1" s="9"/>
      <c r="KHX1" s="9"/>
      <c r="KHY1" s="9"/>
      <c r="KHZ1" s="9"/>
      <c r="KIA1" s="9"/>
      <c r="KIB1" s="9"/>
      <c r="KIC1" s="9"/>
      <c r="KID1" s="9"/>
      <c r="KIE1" s="9"/>
      <c r="KIF1" s="9"/>
      <c r="KIG1" s="9"/>
      <c r="KIH1" s="9"/>
      <c r="KII1" s="9"/>
      <c r="KIJ1" s="9"/>
      <c r="KIK1" s="9"/>
      <c r="KIL1" s="9"/>
      <c r="KIM1" s="9"/>
      <c r="KIN1" s="9"/>
      <c r="KIO1" s="9"/>
      <c r="KIP1" s="9"/>
      <c r="KIQ1" s="9"/>
      <c r="KIR1" s="9"/>
      <c r="KIS1" s="9"/>
      <c r="KIT1" s="9"/>
      <c r="KIU1" s="9"/>
      <c r="KIV1" s="9"/>
      <c r="KIW1" s="9"/>
      <c r="KIX1" s="9"/>
      <c r="KIY1" s="9"/>
      <c r="KIZ1" s="9"/>
      <c r="KJA1" s="9"/>
      <c r="KJB1" s="9"/>
      <c r="KJC1" s="9"/>
      <c r="KJD1" s="9"/>
      <c r="KJE1" s="9"/>
      <c r="KJF1" s="9"/>
      <c r="KJG1" s="9"/>
      <c r="KJH1" s="9"/>
      <c r="KJI1" s="9"/>
      <c r="KJJ1" s="9"/>
      <c r="KJK1" s="9"/>
      <c r="KJL1" s="9"/>
      <c r="KJM1" s="9"/>
      <c r="KJN1" s="9"/>
      <c r="KJO1" s="9"/>
      <c r="KJP1" s="9"/>
      <c r="KJQ1" s="9"/>
      <c r="KJR1" s="9"/>
      <c r="KJS1" s="9"/>
      <c r="KJT1" s="9"/>
      <c r="KJU1" s="9"/>
      <c r="KJV1" s="9"/>
      <c r="KJW1" s="9"/>
      <c r="KJX1" s="9"/>
      <c r="KJY1" s="9"/>
      <c r="KJZ1" s="9"/>
      <c r="KKA1" s="9"/>
      <c r="KKB1" s="9"/>
      <c r="KKC1" s="9"/>
      <c r="KKD1" s="9"/>
      <c r="KKE1" s="9"/>
      <c r="KKF1" s="9"/>
      <c r="KKG1" s="9"/>
      <c r="KKH1" s="9"/>
      <c r="KKI1" s="9"/>
      <c r="KKJ1" s="9"/>
      <c r="KKK1" s="9"/>
      <c r="KKL1" s="9"/>
      <c r="KKM1" s="9"/>
      <c r="KKN1" s="9"/>
      <c r="KKO1" s="9"/>
      <c r="KKP1" s="9"/>
      <c r="KKQ1" s="9"/>
      <c r="KKR1" s="9"/>
      <c r="KKS1" s="9"/>
      <c r="KKT1" s="9"/>
      <c r="KKU1" s="9"/>
      <c r="KKV1" s="9"/>
      <c r="KKW1" s="9"/>
      <c r="KKX1" s="9"/>
      <c r="KKY1" s="9"/>
      <c r="KKZ1" s="9"/>
      <c r="KLA1" s="9"/>
      <c r="KLB1" s="9"/>
      <c r="KLC1" s="9"/>
      <c r="KLD1" s="9"/>
      <c r="KLE1" s="9"/>
      <c r="KLF1" s="9"/>
      <c r="KLG1" s="9"/>
      <c r="KLH1" s="9"/>
      <c r="KLI1" s="9"/>
      <c r="KLJ1" s="9"/>
      <c r="KLK1" s="9"/>
      <c r="KLL1" s="9"/>
      <c r="KLM1" s="9"/>
      <c r="KLN1" s="9"/>
      <c r="KLO1" s="9"/>
      <c r="KLP1" s="9"/>
      <c r="KLQ1" s="9"/>
      <c r="KLR1" s="9"/>
      <c r="KLS1" s="9"/>
      <c r="KLT1" s="9"/>
      <c r="KLU1" s="9"/>
      <c r="KLV1" s="9"/>
      <c r="KLW1" s="9"/>
      <c r="KLX1" s="9"/>
      <c r="KLY1" s="9"/>
      <c r="KLZ1" s="9"/>
      <c r="KMA1" s="9"/>
      <c r="KMB1" s="9"/>
      <c r="KMC1" s="9"/>
      <c r="KMD1" s="9"/>
      <c r="KME1" s="9"/>
      <c r="KMF1" s="9"/>
      <c r="KMG1" s="9"/>
      <c r="KMH1" s="9"/>
      <c r="KMI1" s="9"/>
      <c r="KMJ1" s="9"/>
      <c r="KMK1" s="9"/>
      <c r="KML1" s="9"/>
      <c r="KMM1" s="9"/>
      <c r="KMN1" s="9"/>
      <c r="KMO1" s="9"/>
      <c r="KMP1" s="9"/>
      <c r="KMQ1" s="9"/>
      <c r="KMR1" s="9"/>
      <c r="KMS1" s="9"/>
      <c r="KMT1" s="9"/>
      <c r="KMU1" s="9"/>
      <c r="KMV1" s="9"/>
      <c r="KMW1" s="9"/>
      <c r="KMX1" s="9"/>
      <c r="KMY1" s="9"/>
      <c r="KMZ1" s="9"/>
      <c r="KNA1" s="9"/>
      <c r="KNB1" s="9"/>
      <c r="KNC1" s="9"/>
      <c r="KND1" s="9"/>
      <c r="KNE1" s="9"/>
      <c r="KNF1" s="9"/>
      <c r="KNG1" s="9"/>
      <c r="KNH1" s="9"/>
      <c r="KNI1" s="9"/>
      <c r="KNJ1" s="9"/>
      <c r="KNK1" s="9"/>
      <c r="KNL1" s="9"/>
      <c r="KNM1" s="9"/>
      <c r="KNN1" s="9"/>
      <c r="KNO1" s="9"/>
      <c r="KNP1" s="9"/>
      <c r="KNQ1" s="9"/>
      <c r="KNR1" s="9"/>
      <c r="KNS1" s="9"/>
      <c r="KNT1" s="9"/>
      <c r="KNU1" s="9"/>
      <c r="KNV1" s="9"/>
      <c r="KNW1" s="9"/>
      <c r="KNX1" s="9"/>
      <c r="KNY1" s="9"/>
      <c r="KNZ1" s="9"/>
      <c r="KOA1" s="9"/>
      <c r="KOB1" s="9"/>
      <c r="KOC1" s="9"/>
      <c r="KOD1" s="9"/>
      <c r="KOE1" s="9"/>
      <c r="KOF1" s="9"/>
      <c r="KOG1" s="9"/>
      <c r="KOH1" s="9"/>
      <c r="KOI1" s="9"/>
      <c r="KOJ1" s="9"/>
      <c r="KOK1" s="9"/>
      <c r="KOL1" s="9"/>
      <c r="KOM1" s="9"/>
      <c r="KON1" s="9"/>
      <c r="KOO1" s="9"/>
      <c r="KOP1" s="9"/>
      <c r="KOQ1" s="9"/>
      <c r="KOR1" s="9"/>
      <c r="KOS1" s="9"/>
      <c r="KOT1" s="9"/>
      <c r="KOU1" s="9"/>
      <c r="KOV1" s="9"/>
      <c r="KOW1" s="9"/>
      <c r="KOX1" s="9"/>
      <c r="KOY1" s="9"/>
      <c r="KOZ1" s="9"/>
      <c r="KPA1" s="9"/>
      <c r="KPB1" s="9"/>
      <c r="KPC1" s="9"/>
      <c r="KPD1" s="9"/>
      <c r="KPE1" s="9"/>
      <c r="KPF1" s="9"/>
      <c r="KPG1" s="9"/>
      <c r="KPH1" s="9"/>
      <c r="KPI1" s="9"/>
      <c r="KPJ1" s="9"/>
      <c r="KPK1" s="9"/>
      <c r="KPL1" s="9"/>
      <c r="KPM1" s="9"/>
      <c r="KPN1" s="9"/>
      <c r="KPO1" s="9"/>
      <c r="KPP1" s="9"/>
      <c r="KPQ1" s="9"/>
      <c r="KPR1" s="9"/>
      <c r="KPS1" s="9"/>
      <c r="KPT1" s="9"/>
      <c r="KPU1" s="9"/>
      <c r="KPV1" s="9"/>
      <c r="KPW1" s="9"/>
      <c r="KPX1" s="9"/>
      <c r="KPY1" s="9"/>
      <c r="KPZ1" s="9"/>
      <c r="KQA1" s="9"/>
      <c r="KQB1" s="9"/>
      <c r="KQC1" s="9"/>
      <c r="KQD1" s="9"/>
      <c r="KQE1" s="9"/>
      <c r="KQF1" s="9"/>
      <c r="KQG1" s="9"/>
      <c r="KQH1" s="9"/>
      <c r="KQI1" s="9"/>
      <c r="KQJ1" s="9"/>
      <c r="KQK1" s="9"/>
      <c r="KQL1" s="9"/>
      <c r="KQM1" s="9"/>
      <c r="KQN1" s="9"/>
      <c r="KQO1" s="9"/>
      <c r="KQP1" s="9"/>
      <c r="KQQ1" s="9"/>
      <c r="KQR1" s="9"/>
      <c r="KQS1" s="9"/>
      <c r="KQT1" s="9"/>
      <c r="KQU1" s="9"/>
      <c r="KQV1" s="9"/>
      <c r="KQW1" s="9"/>
      <c r="KQX1" s="9"/>
      <c r="KQY1" s="9"/>
      <c r="KQZ1" s="9"/>
      <c r="KRA1" s="9"/>
      <c r="KRB1" s="9"/>
      <c r="KRC1" s="9"/>
      <c r="KRD1" s="9"/>
      <c r="KRE1" s="9"/>
      <c r="KRF1" s="9"/>
      <c r="KRG1" s="9"/>
      <c r="KRH1" s="9"/>
      <c r="KRI1" s="9"/>
      <c r="KRJ1" s="9"/>
      <c r="KRK1" s="9"/>
      <c r="KRL1" s="9"/>
      <c r="KRM1" s="9"/>
      <c r="KRN1" s="9"/>
      <c r="KRO1" s="9"/>
      <c r="KRP1" s="9"/>
      <c r="KRQ1" s="9"/>
      <c r="KRR1" s="9"/>
      <c r="KRS1" s="9"/>
      <c r="KRT1" s="9"/>
      <c r="KRU1" s="9"/>
      <c r="KRV1" s="9"/>
      <c r="KRW1" s="9"/>
      <c r="KRX1" s="9"/>
      <c r="KRY1" s="9"/>
      <c r="KRZ1" s="9"/>
      <c r="KSA1" s="9"/>
      <c r="KSB1" s="9"/>
      <c r="KSC1" s="9"/>
      <c r="KSD1" s="9"/>
      <c r="KSE1" s="9"/>
      <c r="KSF1" s="9"/>
      <c r="KSG1" s="9"/>
      <c r="KSH1" s="9"/>
      <c r="KSI1" s="9"/>
      <c r="KSJ1" s="9"/>
      <c r="KSK1" s="9"/>
      <c r="KSL1" s="9"/>
      <c r="KSM1" s="9"/>
      <c r="KSN1" s="9"/>
      <c r="KSO1" s="9"/>
      <c r="KSP1" s="9"/>
      <c r="KSQ1" s="9"/>
      <c r="KSR1" s="9"/>
      <c r="KSS1" s="9"/>
      <c r="KST1" s="9"/>
      <c r="KSU1" s="9"/>
      <c r="KSV1" s="9"/>
      <c r="KSW1" s="9"/>
      <c r="KSX1" s="9"/>
      <c r="KSY1" s="9"/>
      <c r="KSZ1" s="9"/>
      <c r="KTA1" s="9"/>
      <c r="KTB1" s="9"/>
      <c r="KTC1" s="9"/>
      <c r="KTD1" s="9"/>
      <c r="KTE1" s="9"/>
      <c r="KTF1" s="9"/>
      <c r="KTG1" s="9"/>
      <c r="KTH1" s="9"/>
      <c r="KTI1" s="9"/>
      <c r="KTJ1" s="9"/>
      <c r="KTK1" s="9"/>
      <c r="KTL1" s="9"/>
      <c r="KTM1" s="9"/>
      <c r="KTN1" s="9"/>
      <c r="KTO1" s="9"/>
      <c r="KTP1" s="9"/>
      <c r="KTQ1" s="9"/>
      <c r="KTR1" s="9"/>
      <c r="KTS1" s="9"/>
      <c r="KTT1" s="9"/>
      <c r="KTU1" s="9"/>
      <c r="KTV1" s="9"/>
      <c r="KTW1" s="9"/>
      <c r="KTX1" s="9"/>
      <c r="KTY1" s="9"/>
      <c r="KTZ1" s="9"/>
      <c r="KUA1" s="9"/>
      <c r="KUB1" s="9"/>
      <c r="KUC1" s="9"/>
      <c r="KUD1" s="9"/>
      <c r="KUE1" s="9"/>
      <c r="KUF1" s="9"/>
      <c r="KUG1" s="9"/>
      <c r="KUH1" s="9"/>
      <c r="KUI1" s="9"/>
      <c r="KUJ1" s="9"/>
      <c r="KUK1" s="9"/>
      <c r="KUL1" s="9"/>
      <c r="KUM1" s="9"/>
      <c r="KUN1" s="9"/>
      <c r="KUO1" s="9"/>
      <c r="KUP1" s="9"/>
      <c r="KUQ1" s="9"/>
      <c r="KUR1" s="9"/>
      <c r="KUS1" s="9"/>
      <c r="KUT1" s="9"/>
      <c r="KUU1" s="9"/>
      <c r="KUV1" s="9"/>
      <c r="KUW1" s="9"/>
      <c r="KUX1" s="9"/>
      <c r="KUY1" s="9"/>
      <c r="KUZ1" s="9"/>
      <c r="KVA1" s="9"/>
      <c r="KVB1" s="9"/>
      <c r="KVC1" s="9"/>
      <c r="KVD1" s="9"/>
      <c r="KVE1" s="9"/>
      <c r="KVF1" s="9"/>
      <c r="KVG1" s="9"/>
      <c r="KVH1" s="9"/>
      <c r="KVI1" s="9"/>
      <c r="KVJ1" s="9"/>
      <c r="KVK1" s="9"/>
      <c r="KVL1" s="9"/>
      <c r="KVM1" s="9"/>
      <c r="KVN1" s="9"/>
      <c r="KVO1" s="9"/>
      <c r="KVP1" s="9"/>
      <c r="KVQ1" s="9"/>
      <c r="KVR1" s="9"/>
      <c r="KVS1" s="9"/>
      <c r="KVT1" s="9"/>
      <c r="KVU1" s="9"/>
      <c r="KVV1" s="9"/>
      <c r="KVW1" s="9"/>
      <c r="KVX1" s="9"/>
      <c r="KVY1" s="9"/>
      <c r="KVZ1" s="9"/>
      <c r="KWA1" s="9"/>
      <c r="KWB1" s="9"/>
      <c r="KWC1" s="9"/>
      <c r="KWD1" s="9"/>
      <c r="KWE1" s="9"/>
      <c r="KWF1" s="9"/>
      <c r="KWG1" s="9"/>
      <c r="KWH1" s="9"/>
      <c r="KWI1" s="9"/>
      <c r="KWJ1" s="9"/>
      <c r="KWK1" s="9"/>
      <c r="KWL1" s="9"/>
      <c r="KWM1" s="9"/>
      <c r="KWN1" s="9"/>
      <c r="KWO1" s="9"/>
      <c r="KWP1" s="9"/>
      <c r="KWQ1" s="9"/>
      <c r="KWR1" s="9"/>
      <c r="KWS1" s="9"/>
      <c r="KWT1" s="9"/>
      <c r="KWU1" s="9"/>
      <c r="KWV1" s="9"/>
      <c r="KWW1" s="9"/>
      <c r="KWX1" s="9"/>
      <c r="KWY1" s="9"/>
      <c r="KWZ1" s="9"/>
      <c r="KXA1" s="9"/>
      <c r="KXB1" s="9"/>
      <c r="KXC1" s="9"/>
      <c r="KXD1" s="9"/>
      <c r="KXE1" s="9"/>
      <c r="KXF1" s="9"/>
      <c r="KXG1" s="9"/>
      <c r="KXH1" s="9"/>
      <c r="KXI1" s="9"/>
      <c r="KXJ1" s="9"/>
      <c r="KXK1" s="9"/>
      <c r="KXL1" s="9"/>
      <c r="KXM1" s="9"/>
      <c r="KXN1" s="9"/>
      <c r="KXO1" s="9"/>
      <c r="KXP1" s="9"/>
      <c r="KXQ1" s="9"/>
      <c r="KXR1" s="9"/>
      <c r="KXS1" s="9"/>
      <c r="KXT1" s="9"/>
      <c r="KXU1" s="9"/>
      <c r="KXV1" s="9"/>
      <c r="KXW1" s="9"/>
      <c r="KXX1" s="9"/>
      <c r="KXY1" s="9"/>
      <c r="KXZ1" s="9"/>
      <c r="KYA1" s="9"/>
      <c r="KYB1" s="9"/>
      <c r="KYC1" s="9"/>
      <c r="KYD1" s="9"/>
      <c r="KYE1" s="9"/>
      <c r="KYF1" s="9"/>
      <c r="KYG1" s="9"/>
      <c r="KYH1" s="9"/>
      <c r="KYI1" s="9"/>
      <c r="KYJ1" s="9"/>
      <c r="KYK1" s="9"/>
      <c r="KYL1" s="9"/>
      <c r="KYM1" s="9"/>
      <c r="KYN1" s="9"/>
      <c r="KYO1" s="9"/>
      <c r="KYP1" s="9"/>
      <c r="KYQ1" s="9"/>
      <c r="KYR1" s="9"/>
      <c r="KYS1" s="9"/>
      <c r="KYT1" s="9"/>
      <c r="KYU1" s="9"/>
      <c r="KYV1" s="9"/>
      <c r="KYW1" s="9"/>
      <c r="KYX1" s="9"/>
      <c r="KYY1" s="9"/>
      <c r="KYZ1" s="9"/>
      <c r="KZA1" s="9"/>
      <c r="KZB1" s="9"/>
      <c r="KZC1" s="9"/>
      <c r="KZD1" s="9"/>
      <c r="KZE1" s="9"/>
      <c r="KZF1" s="9"/>
      <c r="KZG1" s="9"/>
      <c r="KZH1" s="9"/>
      <c r="KZI1" s="9"/>
      <c r="KZJ1" s="9"/>
      <c r="KZK1" s="9"/>
      <c r="KZL1" s="9"/>
      <c r="KZM1" s="9"/>
      <c r="KZN1" s="9"/>
      <c r="KZO1" s="9"/>
      <c r="KZP1" s="9"/>
      <c r="KZQ1" s="9"/>
      <c r="KZR1" s="9"/>
      <c r="KZS1" s="9"/>
      <c r="KZT1" s="9"/>
      <c r="KZU1" s="9"/>
      <c r="KZV1" s="9"/>
      <c r="KZW1" s="9"/>
      <c r="KZX1" s="9"/>
      <c r="KZY1" s="9"/>
      <c r="KZZ1" s="9"/>
      <c r="LAA1" s="9"/>
      <c r="LAB1" s="9"/>
      <c r="LAC1" s="9"/>
      <c r="LAD1" s="9"/>
      <c r="LAE1" s="9"/>
      <c r="LAF1" s="9"/>
      <c r="LAG1" s="9"/>
      <c r="LAH1" s="9"/>
      <c r="LAI1" s="9"/>
      <c r="LAJ1" s="9"/>
      <c r="LAK1" s="9"/>
      <c r="LAL1" s="9"/>
      <c r="LAM1" s="9"/>
      <c r="LAN1" s="9"/>
      <c r="LAO1" s="9"/>
      <c r="LAP1" s="9"/>
      <c r="LAQ1" s="9"/>
      <c r="LAR1" s="9"/>
      <c r="LAS1" s="9"/>
      <c r="LAT1" s="9"/>
      <c r="LAU1" s="9"/>
      <c r="LAV1" s="9"/>
      <c r="LAW1" s="9"/>
      <c r="LAX1" s="9"/>
      <c r="LAY1" s="9"/>
      <c r="LAZ1" s="9"/>
      <c r="LBA1" s="9"/>
      <c r="LBB1" s="9"/>
      <c r="LBC1" s="9"/>
      <c r="LBD1" s="9"/>
      <c r="LBE1" s="9"/>
      <c r="LBF1" s="9"/>
      <c r="LBG1" s="9"/>
      <c r="LBH1" s="9"/>
      <c r="LBI1" s="9"/>
      <c r="LBJ1" s="9"/>
      <c r="LBK1" s="9"/>
      <c r="LBL1" s="9"/>
      <c r="LBM1" s="9"/>
      <c r="LBN1" s="9"/>
      <c r="LBO1" s="9"/>
      <c r="LBP1" s="9"/>
      <c r="LBQ1" s="9"/>
      <c r="LBR1" s="9"/>
      <c r="LBS1" s="9"/>
      <c r="LBT1" s="9"/>
      <c r="LBU1" s="9"/>
      <c r="LBV1" s="9"/>
      <c r="LBW1" s="9"/>
      <c r="LBX1" s="9"/>
      <c r="LBY1" s="9"/>
      <c r="LBZ1" s="9"/>
      <c r="LCA1" s="9"/>
      <c r="LCB1" s="9"/>
      <c r="LCC1" s="9"/>
      <c r="LCD1" s="9"/>
      <c r="LCE1" s="9"/>
      <c r="LCF1" s="9"/>
      <c r="LCG1" s="9"/>
      <c r="LCH1" s="9"/>
      <c r="LCI1" s="9"/>
      <c r="LCJ1" s="9"/>
      <c r="LCK1" s="9"/>
      <c r="LCL1" s="9"/>
      <c r="LCM1" s="9"/>
      <c r="LCN1" s="9"/>
      <c r="LCO1" s="9"/>
      <c r="LCP1" s="9"/>
      <c r="LCQ1" s="9"/>
      <c r="LCR1" s="9"/>
      <c r="LCS1" s="9"/>
      <c r="LCT1" s="9"/>
      <c r="LCU1" s="9"/>
      <c r="LCV1" s="9"/>
      <c r="LCW1" s="9"/>
      <c r="LCX1" s="9"/>
      <c r="LCY1" s="9"/>
      <c r="LCZ1" s="9"/>
      <c r="LDA1" s="9"/>
      <c r="LDB1" s="9"/>
      <c r="LDC1" s="9"/>
      <c r="LDD1" s="9"/>
      <c r="LDE1" s="9"/>
      <c r="LDF1" s="9"/>
      <c r="LDG1" s="9"/>
      <c r="LDH1" s="9"/>
      <c r="LDI1" s="9"/>
      <c r="LDJ1" s="9"/>
      <c r="LDK1" s="9"/>
      <c r="LDL1" s="9"/>
      <c r="LDM1" s="9"/>
      <c r="LDN1" s="9"/>
      <c r="LDO1" s="9"/>
      <c r="LDP1" s="9"/>
      <c r="LDQ1" s="9"/>
      <c r="LDR1" s="9"/>
      <c r="LDS1" s="9"/>
      <c r="LDT1" s="9"/>
      <c r="LDU1" s="9"/>
      <c r="LDV1" s="9"/>
      <c r="LDW1" s="9"/>
      <c r="LDX1" s="9"/>
      <c r="LDY1" s="9"/>
      <c r="LDZ1" s="9"/>
      <c r="LEA1" s="9"/>
      <c r="LEB1" s="9"/>
      <c r="LEC1" s="9"/>
      <c r="LED1" s="9"/>
      <c r="LEE1" s="9"/>
      <c r="LEF1" s="9"/>
      <c r="LEG1" s="9"/>
      <c r="LEH1" s="9"/>
      <c r="LEI1" s="9"/>
      <c r="LEJ1" s="9"/>
      <c r="LEK1" s="9"/>
      <c r="LEL1" s="9"/>
      <c r="LEM1" s="9"/>
      <c r="LEN1" s="9"/>
      <c r="LEO1" s="9"/>
      <c r="LEP1" s="9"/>
      <c r="LEQ1" s="9"/>
      <c r="LER1" s="9"/>
      <c r="LES1" s="9"/>
      <c r="LET1" s="9"/>
      <c r="LEU1" s="9"/>
      <c r="LEV1" s="9"/>
      <c r="LEW1" s="9"/>
      <c r="LEX1" s="9"/>
      <c r="LEY1" s="9"/>
      <c r="LEZ1" s="9"/>
      <c r="LFA1" s="9"/>
      <c r="LFB1" s="9"/>
      <c r="LFC1" s="9"/>
      <c r="LFD1" s="9"/>
      <c r="LFE1" s="9"/>
      <c r="LFF1" s="9"/>
      <c r="LFG1" s="9"/>
      <c r="LFH1" s="9"/>
      <c r="LFI1" s="9"/>
      <c r="LFJ1" s="9"/>
      <c r="LFK1" s="9"/>
      <c r="LFL1" s="9"/>
      <c r="LFM1" s="9"/>
      <c r="LFN1" s="9"/>
      <c r="LFO1" s="9"/>
      <c r="LFP1" s="9"/>
      <c r="LFQ1" s="9"/>
      <c r="LFR1" s="9"/>
      <c r="LFS1" s="9"/>
      <c r="LFT1" s="9"/>
      <c r="LFU1" s="9"/>
      <c r="LFV1" s="9"/>
      <c r="LFW1" s="9"/>
      <c r="LFX1" s="9"/>
      <c r="LFY1" s="9"/>
      <c r="LFZ1" s="9"/>
      <c r="LGA1" s="9"/>
      <c r="LGB1" s="9"/>
      <c r="LGC1" s="9"/>
      <c r="LGD1" s="9"/>
      <c r="LGE1" s="9"/>
      <c r="LGF1" s="9"/>
      <c r="LGG1" s="9"/>
      <c r="LGH1" s="9"/>
      <c r="LGI1" s="9"/>
      <c r="LGJ1" s="9"/>
      <c r="LGK1" s="9"/>
      <c r="LGL1" s="9"/>
      <c r="LGM1" s="9"/>
      <c r="LGN1" s="9"/>
      <c r="LGO1" s="9"/>
      <c r="LGP1" s="9"/>
      <c r="LGQ1" s="9"/>
      <c r="LGR1" s="9"/>
      <c r="LGS1" s="9"/>
      <c r="LGT1" s="9"/>
      <c r="LGU1" s="9"/>
      <c r="LGV1" s="9"/>
      <c r="LGW1" s="9"/>
      <c r="LGX1" s="9"/>
      <c r="LGY1" s="9"/>
      <c r="LGZ1" s="9"/>
      <c r="LHA1" s="9"/>
      <c r="LHB1" s="9"/>
      <c r="LHC1" s="9"/>
      <c r="LHD1" s="9"/>
      <c r="LHE1" s="9"/>
      <c r="LHF1" s="9"/>
      <c r="LHG1" s="9"/>
      <c r="LHH1" s="9"/>
      <c r="LHI1" s="9"/>
      <c r="LHJ1" s="9"/>
      <c r="LHK1" s="9"/>
      <c r="LHL1" s="9"/>
      <c r="LHM1" s="9"/>
      <c r="LHN1" s="9"/>
      <c r="LHO1" s="9"/>
      <c r="LHP1" s="9"/>
      <c r="LHQ1" s="9"/>
      <c r="LHR1" s="9"/>
      <c r="LHS1" s="9"/>
      <c r="LHT1" s="9"/>
      <c r="LHU1" s="9"/>
      <c r="LHV1" s="9"/>
      <c r="LHW1" s="9"/>
      <c r="LHX1" s="9"/>
      <c r="LHY1" s="9"/>
      <c r="LHZ1" s="9"/>
      <c r="LIA1" s="9"/>
      <c r="LIB1" s="9"/>
      <c r="LIC1" s="9"/>
      <c r="LID1" s="9"/>
      <c r="LIE1" s="9"/>
      <c r="LIF1" s="9"/>
      <c r="LIG1" s="9"/>
      <c r="LIH1" s="9"/>
      <c r="LII1" s="9"/>
      <c r="LIJ1" s="9"/>
      <c r="LIK1" s="9"/>
      <c r="LIL1" s="9"/>
      <c r="LIM1" s="9"/>
      <c r="LIN1" s="9"/>
      <c r="LIO1" s="9"/>
      <c r="LIP1" s="9"/>
      <c r="LIQ1" s="9"/>
      <c r="LIR1" s="9"/>
      <c r="LIS1" s="9"/>
      <c r="LIT1" s="9"/>
      <c r="LIU1" s="9"/>
      <c r="LIV1" s="9"/>
      <c r="LIW1" s="9"/>
      <c r="LIX1" s="9"/>
      <c r="LIY1" s="9"/>
      <c r="LIZ1" s="9"/>
      <c r="LJA1" s="9"/>
      <c r="LJB1" s="9"/>
      <c r="LJC1" s="9"/>
      <c r="LJD1" s="9"/>
      <c r="LJE1" s="9"/>
      <c r="LJF1" s="9"/>
      <c r="LJG1" s="9"/>
      <c r="LJH1" s="9"/>
      <c r="LJI1" s="9"/>
      <c r="LJJ1" s="9"/>
      <c r="LJK1" s="9"/>
      <c r="LJL1" s="9"/>
      <c r="LJM1" s="9"/>
      <c r="LJN1" s="9"/>
      <c r="LJO1" s="9"/>
      <c r="LJP1" s="9"/>
      <c r="LJQ1" s="9"/>
      <c r="LJR1" s="9"/>
      <c r="LJS1" s="9"/>
      <c r="LJT1" s="9"/>
      <c r="LJU1" s="9"/>
      <c r="LJV1" s="9"/>
      <c r="LJW1" s="9"/>
      <c r="LJX1" s="9"/>
      <c r="LJY1" s="9"/>
      <c r="LJZ1" s="9"/>
      <c r="LKA1" s="9"/>
      <c r="LKB1" s="9"/>
      <c r="LKC1" s="9"/>
      <c r="LKD1" s="9"/>
      <c r="LKE1" s="9"/>
      <c r="LKF1" s="9"/>
      <c r="LKG1" s="9"/>
      <c r="LKH1" s="9"/>
      <c r="LKI1" s="9"/>
      <c r="LKJ1" s="9"/>
      <c r="LKK1" s="9"/>
      <c r="LKL1" s="9"/>
      <c r="LKM1" s="9"/>
      <c r="LKN1" s="9"/>
      <c r="LKO1" s="9"/>
      <c r="LKP1" s="9"/>
      <c r="LKQ1" s="9"/>
      <c r="LKR1" s="9"/>
      <c r="LKS1" s="9"/>
      <c r="LKT1" s="9"/>
      <c r="LKU1" s="9"/>
      <c r="LKV1" s="9"/>
      <c r="LKW1" s="9"/>
      <c r="LKX1" s="9"/>
      <c r="LKY1" s="9"/>
      <c r="LKZ1" s="9"/>
      <c r="LLA1" s="9"/>
      <c r="LLB1" s="9"/>
      <c r="LLC1" s="9"/>
      <c r="LLD1" s="9"/>
      <c r="LLE1" s="9"/>
      <c r="LLF1" s="9"/>
      <c r="LLG1" s="9"/>
      <c r="LLH1" s="9"/>
      <c r="LLI1" s="9"/>
      <c r="LLJ1" s="9"/>
      <c r="LLK1" s="9"/>
      <c r="LLL1" s="9"/>
      <c r="LLM1" s="9"/>
      <c r="LLN1" s="9"/>
      <c r="LLO1" s="9"/>
      <c r="LLP1" s="9"/>
      <c r="LLQ1" s="9"/>
      <c r="LLR1" s="9"/>
      <c r="LLS1" s="9"/>
      <c r="LLT1" s="9"/>
      <c r="LLU1" s="9"/>
      <c r="LLV1" s="9"/>
      <c r="LLW1" s="9"/>
      <c r="LLX1" s="9"/>
      <c r="LLY1" s="9"/>
      <c r="LLZ1" s="9"/>
      <c r="LMA1" s="9"/>
      <c r="LMB1" s="9"/>
      <c r="LMC1" s="9"/>
      <c r="LMD1" s="9"/>
      <c r="LME1" s="9"/>
      <c r="LMF1" s="9"/>
      <c r="LMG1" s="9"/>
      <c r="LMH1" s="9"/>
      <c r="LMI1" s="9"/>
      <c r="LMJ1" s="9"/>
      <c r="LMK1" s="9"/>
      <c r="LML1" s="9"/>
      <c r="LMM1" s="9"/>
      <c r="LMN1" s="9"/>
      <c r="LMO1" s="9"/>
      <c r="LMP1" s="9"/>
      <c r="LMQ1" s="9"/>
      <c r="LMR1" s="9"/>
      <c r="LMS1" s="9"/>
      <c r="LMT1" s="9"/>
      <c r="LMU1" s="9"/>
      <c r="LMV1" s="9"/>
      <c r="LMW1" s="9"/>
      <c r="LMX1" s="9"/>
      <c r="LMY1" s="9"/>
      <c r="LMZ1" s="9"/>
      <c r="LNA1" s="9"/>
      <c r="LNB1" s="9"/>
      <c r="LNC1" s="9"/>
      <c r="LND1" s="9"/>
      <c r="LNE1" s="9"/>
      <c r="LNF1" s="9"/>
      <c r="LNG1" s="9"/>
      <c r="LNH1" s="9"/>
      <c r="LNI1" s="9"/>
      <c r="LNJ1" s="9"/>
      <c r="LNK1" s="9"/>
      <c r="LNL1" s="9"/>
      <c r="LNM1" s="9"/>
      <c r="LNN1" s="9"/>
      <c r="LNO1" s="9"/>
      <c r="LNP1" s="9"/>
      <c r="LNQ1" s="9"/>
      <c r="LNR1" s="9"/>
      <c r="LNS1" s="9"/>
      <c r="LNT1" s="9"/>
      <c r="LNU1" s="9"/>
      <c r="LNV1" s="9"/>
      <c r="LNW1" s="9"/>
      <c r="LNX1" s="9"/>
      <c r="LNY1" s="9"/>
      <c r="LNZ1" s="9"/>
      <c r="LOA1" s="9"/>
      <c r="LOB1" s="9"/>
      <c r="LOC1" s="9"/>
      <c r="LOD1" s="9"/>
      <c r="LOE1" s="9"/>
      <c r="LOF1" s="9"/>
      <c r="LOG1" s="9"/>
      <c r="LOH1" s="9"/>
      <c r="LOI1" s="9"/>
      <c r="LOJ1" s="9"/>
      <c r="LOK1" s="9"/>
      <c r="LOL1" s="9"/>
      <c r="LOM1" s="9"/>
      <c r="LON1" s="9"/>
      <c r="LOO1" s="9"/>
      <c r="LOP1" s="9"/>
      <c r="LOQ1" s="9"/>
      <c r="LOR1" s="9"/>
      <c r="LOS1" s="9"/>
      <c r="LOT1" s="9"/>
      <c r="LOU1" s="9"/>
      <c r="LOV1" s="9"/>
      <c r="LOW1" s="9"/>
      <c r="LOX1" s="9"/>
      <c r="LOY1" s="9"/>
      <c r="LOZ1" s="9"/>
      <c r="LPA1" s="9"/>
      <c r="LPB1" s="9"/>
      <c r="LPC1" s="9"/>
      <c r="LPD1" s="9"/>
      <c r="LPE1" s="9"/>
      <c r="LPF1" s="9"/>
      <c r="LPG1" s="9"/>
      <c r="LPH1" s="9"/>
      <c r="LPI1" s="9"/>
      <c r="LPJ1" s="9"/>
      <c r="LPK1" s="9"/>
      <c r="LPL1" s="9"/>
      <c r="LPM1" s="9"/>
      <c r="LPN1" s="9"/>
      <c r="LPO1" s="9"/>
      <c r="LPP1" s="9"/>
      <c r="LPQ1" s="9"/>
      <c r="LPR1" s="9"/>
      <c r="LPS1" s="9"/>
      <c r="LPT1" s="9"/>
      <c r="LPU1" s="9"/>
      <c r="LPV1" s="9"/>
      <c r="LPW1" s="9"/>
      <c r="LPX1" s="9"/>
      <c r="LPY1" s="9"/>
      <c r="LPZ1" s="9"/>
      <c r="LQA1" s="9"/>
      <c r="LQB1" s="9"/>
      <c r="LQC1" s="9"/>
      <c r="LQD1" s="9"/>
      <c r="LQE1" s="9"/>
      <c r="LQF1" s="9"/>
      <c r="LQG1" s="9"/>
      <c r="LQH1" s="9"/>
      <c r="LQI1" s="9"/>
      <c r="LQJ1" s="9"/>
      <c r="LQK1" s="9"/>
      <c r="LQL1" s="9"/>
      <c r="LQM1" s="9"/>
      <c r="LQN1" s="9"/>
      <c r="LQO1" s="9"/>
      <c r="LQP1" s="9"/>
      <c r="LQQ1" s="9"/>
      <c r="LQR1" s="9"/>
      <c r="LQS1" s="9"/>
      <c r="LQT1" s="9"/>
      <c r="LQU1" s="9"/>
      <c r="LQV1" s="9"/>
      <c r="LQW1" s="9"/>
      <c r="LQX1" s="9"/>
      <c r="LQY1" s="9"/>
      <c r="LQZ1" s="9"/>
      <c r="LRA1" s="9"/>
      <c r="LRB1" s="9"/>
      <c r="LRC1" s="9"/>
      <c r="LRD1" s="9"/>
      <c r="LRE1" s="9"/>
      <c r="LRF1" s="9"/>
      <c r="LRG1" s="9"/>
      <c r="LRH1" s="9"/>
      <c r="LRI1" s="9"/>
      <c r="LRJ1" s="9"/>
      <c r="LRK1" s="9"/>
      <c r="LRL1" s="9"/>
      <c r="LRM1" s="9"/>
      <c r="LRN1" s="9"/>
      <c r="LRO1" s="9"/>
      <c r="LRP1" s="9"/>
      <c r="LRQ1" s="9"/>
      <c r="LRR1" s="9"/>
      <c r="LRS1" s="9"/>
      <c r="LRT1" s="9"/>
      <c r="LRU1" s="9"/>
      <c r="LRV1" s="9"/>
      <c r="LRW1" s="9"/>
      <c r="LRX1" s="9"/>
      <c r="LRY1" s="9"/>
      <c r="LRZ1" s="9"/>
      <c r="LSA1" s="9"/>
      <c r="LSB1" s="9"/>
      <c r="LSC1" s="9"/>
      <c r="LSD1" s="9"/>
      <c r="LSE1" s="9"/>
      <c r="LSF1" s="9"/>
      <c r="LSG1" s="9"/>
      <c r="LSH1" s="9"/>
      <c r="LSI1" s="9"/>
      <c r="LSJ1" s="9"/>
      <c r="LSK1" s="9"/>
      <c r="LSL1" s="9"/>
      <c r="LSM1" s="9"/>
      <c r="LSN1" s="9"/>
      <c r="LSO1" s="9"/>
      <c r="LSP1" s="9"/>
      <c r="LSQ1" s="9"/>
      <c r="LSR1" s="9"/>
      <c r="LSS1" s="9"/>
      <c r="LST1" s="9"/>
      <c r="LSU1" s="9"/>
      <c r="LSV1" s="9"/>
      <c r="LSW1" s="9"/>
      <c r="LSX1" s="9"/>
      <c r="LSY1" s="9"/>
      <c r="LSZ1" s="9"/>
      <c r="LTA1" s="9"/>
      <c r="LTB1" s="9"/>
      <c r="LTC1" s="9"/>
      <c r="LTD1" s="9"/>
      <c r="LTE1" s="9"/>
      <c r="LTF1" s="9"/>
      <c r="LTG1" s="9"/>
      <c r="LTH1" s="9"/>
      <c r="LTI1" s="9"/>
      <c r="LTJ1" s="9"/>
      <c r="LTK1" s="9"/>
      <c r="LTL1" s="9"/>
      <c r="LTM1" s="9"/>
      <c r="LTN1" s="9"/>
      <c r="LTO1" s="9"/>
      <c r="LTP1" s="9"/>
      <c r="LTQ1" s="9"/>
      <c r="LTR1" s="9"/>
      <c r="LTS1" s="9"/>
      <c r="LTT1" s="9"/>
      <c r="LTU1" s="9"/>
      <c r="LTV1" s="9"/>
      <c r="LTW1" s="9"/>
      <c r="LTX1" s="9"/>
      <c r="LTY1" s="9"/>
      <c r="LTZ1" s="9"/>
      <c r="LUA1" s="9"/>
      <c r="LUB1" s="9"/>
      <c r="LUC1" s="9"/>
      <c r="LUD1" s="9"/>
      <c r="LUE1" s="9"/>
      <c r="LUF1" s="9"/>
      <c r="LUG1" s="9"/>
      <c r="LUH1" s="9"/>
      <c r="LUI1" s="9"/>
      <c r="LUJ1" s="9"/>
      <c r="LUK1" s="9"/>
      <c r="LUL1" s="9"/>
      <c r="LUM1" s="9"/>
      <c r="LUN1" s="9"/>
      <c r="LUO1" s="9"/>
      <c r="LUP1" s="9"/>
      <c r="LUQ1" s="9"/>
      <c r="LUR1" s="9"/>
      <c r="LUS1" s="9"/>
      <c r="LUT1" s="9"/>
      <c r="LUU1" s="9"/>
      <c r="LUV1" s="9"/>
      <c r="LUW1" s="9"/>
      <c r="LUX1" s="9"/>
      <c r="LUY1" s="9"/>
      <c r="LUZ1" s="9"/>
      <c r="LVA1" s="9"/>
      <c r="LVB1" s="9"/>
      <c r="LVC1" s="9"/>
      <c r="LVD1" s="9"/>
      <c r="LVE1" s="9"/>
      <c r="LVF1" s="9"/>
      <c r="LVG1" s="9"/>
      <c r="LVH1" s="9"/>
      <c r="LVI1" s="9"/>
      <c r="LVJ1" s="9"/>
      <c r="LVK1" s="9"/>
      <c r="LVL1" s="9"/>
      <c r="LVM1" s="9"/>
      <c r="LVN1" s="9"/>
      <c r="LVO1" s="9"/>
      <c r="LVP1" s="9"/>
      <c r="LVQ1" s="9"/>
      <c r="LVR1" s="9"/>
      <c r="LVS1" s="9"/>
      <c r="LVT1" s="9"/>
      <c r="LVU1" s="9"/>
      <c r="LVV1" s="9"/>
      <c r="LVW1" s="9"/>
      <c r="LVX1" s="9"/>
      <c r="LVY1" s="9"/>
      <c r="LVZ1" s="9"/>
      <c r="LWA1" s="9"/>
      <c r="LWB1" s="9"/>
      <c r="LWC1" s="9"/>
      <c r="LWD1" s="9"/>
      <c r="LWE1" s="9"/>
      <c r="LWF1" s="9"/>
      <c r="LWG1" s="9"/>
      <c r="LWH1" s="9"/>
      <c r="LWI1" s="9"/>
      <c r="LWJ1" s="9"/>
      <c r="LWK1" s="9"/>
      <c r="LWL1" s="9"/>
      <c r="LWM1" s="9"/>
      <c r="LWN1" s="9"/>
      <c r="LWO1" s="9"/>
      <c r="LWP1" s="9"/>
      <c r="LWQ1" s="9"/>
      <c r="LWR1" s="9"/>
      <c r="LWS1" s="9"/>
      <c r="LWT1" s="9"/>
      <c r="LWU1" s="9"/>
      <c r="LWV1" s="9"/>
      <c r="LWW1" s="9"/>
      <c r="LWX1" s="9"/>
      <c r="LWY1" s="9"/>
      <c r="LWZ1" s="9"/>
      <c r="LXA1" s="9"/>
      <c r="LXB1" s="9"/>
      <c r="LXC1" s="9"/>
      <c r="LXD1" s="9"/>
      <c r="LXE1" s="9"/>
      <c r="LXF1" s="9"/>
      <c r="LXG1" s="9"/>
      <c r="LXH1" s="9"/>
      <c r="LXI1" s="9"/>
      <c r="LXJ1" s="9"/>
      <c r="LXK1" s="9"/>
      <c r="LXL1" s="9"/>
      <c r="LXM1" s="9"/>
      <c r="LXN1" s="9"/>
      <c r="LXO1" s="9"/>
      <c r="LXP1" s="9"/>
      <c r="LXQ1" s="9"/>
      <c r="LXR1" s="9"/>
      <c r="LXS1" s="9"/>
      <c r="LXT1" s="9"/>
      <c r="LXU1" s="9"/>
      <c r="LXV1" s="9"/>
      <c r="LXW1" s="9"/>
      <c r="LXX1" s="9"/>
      <c r="LXY1" s="9"/>
      <c r="LXZ1" s="9"/>
      <c r="LYA1" s="9"/>
      <c r="LYB1" s="9"/>
      <c r="LYC1" s="9"/>
      <c r="LYD1" s="9"/>
      <c r="LYE1" s="9"/>
      <c r="LYF1" s="9"/>
      <c r="LYG1" s="9"/>
      <c r="LYH1" s="9"/>
      <c r="LYI1" s="9"/>
      <c r="LYJ1" s="9"/>
      <c r="LYK1" s="9"/>
      <c r="LYL1" s="9"/>
      <c r="LYM1" s="9"/>
      <c r="LYN1" s="9"/>
      <c r="LYO1" s="9"/>
      <c r="LYP1" s="9"/>
      <c r="LYQ1" s="9"/>
      <c r="LYR1" s="9"/>
      <c r="LYS1" s="9"/>
      <c r="LYT1" s="9"/>
      <c r="LYU1" s="9"/>
      <c r="LYV1" s="9"/>
      <c r="LYW1" s="9"/>
      <c r="LYX1" s="9"/>
      <c r="LYY1" s="9"/>
      <c r="LYZ1" s="9"/>
      <c r="LZA1" s="9"/>
      <c r="LZB1" s="9"/>
      <c r="LZC1" s="9"/>
      <c r="LZD1" s="9"/>
      <c r="LZE1" s="9"/>
      <c r="LZF1" s="9"/>
      <c r="LZG1" s="9"/>
      <c r="LZH1" s="9"/>
      <c r="LZI1" s="9"/>
      <c r="LZJ1" s="9"/>
      <c r="LZK1" s="9"/>
      <c r="LZL1" s="9"/>
      <c r="LZM1" s="9"/>
      <c r="LZN1" s="9"/>
      <c r="LZO1" s="9"/>
      <c r="LZP1" s="9"/>
      <c r="LZQ1" s="9"/>
      <c r="LZR1" s="9"/>
      <c r="LZS1" s="9"/>
      <c r="LZT1" s="9"/>
      <c r="LZU1" s="9"/>
      <c r="LZV1" s="9"/>
      <c r="LZW1" s="9"/>
      <c r="LZX1" s="9"/>
      <c r="LZY1" s="9"/>
      <c r="LZZ1" s="9"/>
      <c r="MAA1" s="9"/>
      <c r="MAB1" s="9"/>
      <c r="MAC1" s="9"/>
      <c r="MAD1" s="9"/>
      <c r="MAE1" s="9"/>
      <c r="MAF1" s="9"/>
      <c r="MAG1" s="9"/>
      <c r="MAH1" s="9"/>
      <c r="MAI1" s="9"/>
      <c r="MAJ1" s="9"/>
      <c r="MAK1" s="9"/>
      <c r="MAL1" s="9"/>
      <c r="MAM1" s="9"/>
      <c r="MAN1" s="9"/>
      <c r="MAO1" s="9"/>
      <c r="MAP1" s="9"/>
      <c r="MAQ1" s="9"/>
      <c r="MAR1" s="9"/>
      <c r="MAS1" s="9"/>
      <c r="MAT1" s="9"/>
      <c r="MAU1" s="9"/>
      <c r="MAV1" s="9"/>
      <c r="MAW1" s="9"/>
      <c r="MAX1" s="9"/>
      <c r="MAY1" s="9"/>
      <c r="MAZ1" s="9"/>
      <c r="MBA1" s="9"/>
      <c r="MBB1" s="9"/>
      <c r="MBC1" s="9"/>
      <c r="MBD1" s="9"/>
      <c r="MBE1" s="9"/>
      <c r="MBF1" s="9"/>
      <c r="MBG1" s="9"/>
      <c r="MBH1" s="9"/>
      <c r="MBI1" s="9"/>
      <c r="MBJ1" s="9"/>
      <c r="MBK1" s="9"/>
      <c r="MBL1" s="9"/>
      <c r="MBM1" s="9"/>
      <c r="MBN1" s="9"/>
      <c r="MBO1" s="9"/>
      <c r="MBP1" s="9"/>
      <c r="MBQ1" s="9"/>
      <c r="MBR1" s="9"/>
      <c r="MBS1" s="9"/>
      <c r="MBT1" s="9"/>
      <c r="MBU1" s="9"/>
      <c r="MBV1" s="9"/>
      <c r="MBW1" s="9"/>
      <c r="MBX1" s="9"/>
      <c r="MBY1" s="9"/>
      <c r="MBZ1" s="9"/>
      <c r="MCA1" s="9"/>
      <c r="MCB1" s="9"/>
      <c r="MCC1" s="9"/>
      <c r="MCD1" s="9"/>
      <c r="MCE1" s="9"/>
      <c r="MCF1" s="9"/>
      <c r="MCG1" s="9"/>
      <c r="MCH1" s="9"/>
      <c r="MCI1" s="9"/>
      <c r="MCJ1" s="9"/>
      <c r="MCK1" s="9"/>
      <c r="MCL1" s="9"/>
      <c r="MCM1" s="9"/>
      <c r="MCN1" s="9"/>
      <c r="MCO1" s="9"/>
      <c r="MCP1" s="9"/>
      <c r="MCQ1" s="9"/>
      <c r="MCR1" s="9"/>
      <c r="MCS1" s="9"/>
      <c r="MCT1" s="9"/>
      <c r="MCU1" s="9"/>
      <c r="MCV1" s="9"/>
      <c r="MCW1" s="9"/>
      <c r="MCX1" s="9"/>
      <c r="MCY1" s="9"/>
      <c r="MCZ1" s="9"/>
      <c r="MDA1" s="9"/>
      <c r="MDB1" s="9"/>
      <c r="MDC1" s="9"/>
      <c r="MDD1" s="9"/>
      <c r="MDE1" s="9"/>
      <c r="MDF1" s="9"/>
      <c r="MDG1" s="9"/>
      <c r="MDH1" s="9"/>
      <c r="MDI1" s="9"/>
      <c r="MDJ1" s="9"/>
      <c r="MDK1" s="9"/>
      <c r="MDL1" s="9"/>
      <c r="MDM1" s="9"/>
      <c r="MDN1" s="9"/>
      <c r="MDO1" s="9"/>
      <c r="MDP1" s="9"/>
      <c r="MDQ1" s="9"/>
      <c r="MDR1" s="9"/>
      <c r="MDS1" s="9"/>
      <c r="MDT1" s="9"/>
      <c r="MDU1" s="9"/>
      <c r="MDV1" s="9"/>
      <c r="MDW1" s="9"/>
      <c r="MDX1" s="9"/>
      <c r="MDY1" s="9"/>
      <c r="MDZ1" s="9"/>
      <c r="MEA1" s="9"/>
      <c r="MEB1" s="9"/>
      <c r="MEC1" s="9"/>
      <c r="MED1" s="9"/>
      <c r="MEE1" s="9"/>
      <c r="MEF1" s="9"/>
      <c r="MEG1" s="9"/>
      <c r="MEH1" s="9"/>
      <c r="MEI1" s="9"/>
      <c r="MEJ1" s="9"/>
      <c r="MEK1" s="9"/>
      <c r="MEL1" s="9"/>
      <c r="MEM1" s="9"/>
      <c r="MEN1" s="9"/>
      <c r="MEO1" s="9"/>
      <c r="MEP1" s="9"/>
      <c r="MEQ1" s="9"/>
      <c r="MER1" s="9"/>
      <c r="MES1" s="9"/>
      <c r="MET1" s="9"/>
      <c r="MEU1" s="9"/>
      <c r="MEV1" s="9"/>
      <c r="MEW1" s="9"/>
      <c r="MEX1" s="9"/>
      <c r="MEY1" s="9"/>
      <c r="MEZ1" s="9"/>
      <c r="MFA1" s="9"/>
      <c r="MFB1" s="9"/>
      <c r="MFC1" s="9"/>
      <c r="MFD1" s="9"/>
      <c r="MFE1" s="9"/>
      <c r="MFF1" s="9"/>
      <c r="MFG1" s="9"/>
      <c r="MFH1" s="9"/>
      <c r="MFI1" s="9"/>
      <c r="MFJ1" s="9"/>
      <c r="MFK1" s="9"/>
      <c r="MFL1" s="9"/>
      <c r="MFM1" s="9"/>
      <c r="MFN1" s="9"/>
      <c r="MFO1" s="9"/>
      <c r="MFP1" s="9"/>
      <c r="MFQ1" s="9"/>
      <c r="MFR1" s="9"/>
      <c r="MFS1" s="9"/>
      <c r="MFT1" s="9"/>
      <c r="MFU1" s="9"/>
      <c r="MFV1" s="9"/>
      <c r="MFW1" s="9"/>
      <c r="MFX1" s="9"/>
      <c r="MFY1" s="9"/>
      <c r="MFZ1" s="9"/>
      <c r="MGA1" s="9"/>
      <c r="MGB1" s="9"/>
      <c r="MGC1" s="9"/>
      <c r="MGD1" s="9"/>
      <c r="MGE1" s="9"/>
      <c r="MGF1" s="9"/>
      <c r="MGG1" s="9"/>
      <c r="MGH1" s="9"/>
      <c r="MGI1" s="9"/>
      <c r="MGJ1" s="9"/>
      <c r="MGK1" s="9"/>
      <c r="MGL1" s="9"/>
      <c r="MGM1" s="9"/>
      <c r="MGN1" s="9"/>
      <c r="MGO1" s="9"/>
      <c r="MGP1" s="9"/>
      <c r="MGQ1" s="9"/>
      <c r="MGR1" s="9"/>
      <c r="MGS1" s="9"/>
      <c r="MGT1" s="9"/>
      <c r="MGU1" s="9"/>
      <c r="MGV1" s="9"/>
      <c r="MGW1" s="9"/>
      <c r="MGX1" s="9"/>
      <c r="MGY1" s="9"/>
      <c r="MGZ1" s="9"/>
      <c r="MHA1" s="9"/>
      <c r="MHB1" s="9"/>
      <c r="MHC1" s="9"/>
      <c r="MHD1" s="9"/>
      <c r="MHE1" s="9"/>
      <c r="MHF1" s="9"/>
      <c r="MHG1" s="9"/>
      <c r="MHH1" s="9"/>
      <c r="MHI1" s="9"/>
      <c r="MHJ1" s="9"/>
      <c r="MHK1" s="9"/>
      <c r="MHL1" s="9"/>
      <c r="MHM1" s="9"/>
      <c r="MHN1" s="9"/>
      <c r="MHO1" s="9"/>
      <c r="MHP1" s="9"/>
      <c r="MHQ1" s="9"/>
      <c r="MHR1" s="9"/>
      <c r="MHS1" s="9"/>
      <c r="MHT1" s="9"/>
      <c r="MHU1" s="9"/>
      <c r="MHV1" s="9"/>
      <c r="MHW1" s="9"/>
      <c r="MHX1" s="9"/>
      <c r="MHY1" s="9"/>
      <c r="MHZ1" s="9"/>
      <c r="MIA1" s="9"/>
      <c r="MIB1" s="9"/>
      <c r="MIC1" s="9"/>
      <c r="MID1" s="9"/>
      <c r="MIE1" s="9"/>
      <c r="MIF1" s="9"/>
      <c r="MIG1" s="9"/>
      <c r="MIH1" s="9"/>
      <c r="MII1" s="9"/>
      <c r="MIJ1" s="9"/>
      <c r="MIK1" s="9"/>
      <c r="MIL1" s="9"/>
      <c r="MIM1" s="9"/>
      <c r="MIN1" s="9"/>
      <c r="MIO1" s="9"/>
      <c r="MIP1" s="9"/>
      <c r="MIQ1" s="9"/>
      <c r="MIR1" s="9"/>
      <c r="MIS1" s="9"/>
      <c r="MIT1" s="9"/>
      <c r="MIU1" s="9"/>
      <c r="MIV1" s="9"/>
      <c r="MIW1" s="9"/>
      <c r="MIX1" s="9"/>
      <c r="MIY1" s="9"/>
      <c r="MIZ1" s="9"/>
      <c r="MJA1" s="9"/>
      <c r="MJB1" s="9"/>
      <c r="MJC1" s="9"/>
      <c r="MJD1" s="9"/>
      <c r="MJE1" s="9"/>
      <c r="MJF1" s="9"/>
      <c r="MJG1" s="9"/>
      <c r="MJH1" s="9"/>
      <c r="MJI1" s="9"/>
      <c r="MJJ1" s="9"/>
      <c r="MJK1" s="9"/>
      <c r="MJL1" s="9"/>
      <c r="MJM1" s="9"/>
      <c r="MJN1" s="9"/>
      <c r="MJO1" s="9"/>
      <c r="MJP1" s="9"/>
      <c r="MJQ1" s="9"/>
      <c r="MJR1" s="9"/>
      <c r="MJS1" s="9"/>
      <c r="MJT1" s="9"/>
      <c r="MJU1" s="9"/>
      <c r="MJV1" s="9"/>
      <c r="MJW1" s="9"/>
      <c r="MJX1" s="9"/>
      <c r="MJY1" s="9"/>
      <c r="MJZ1" s="9"/>
      <c r="MKA1" s="9"/>
      <c r="MKB1" s="9"/>
      <c r="MKC1" s="9"/>
      <c r="MKD1" s="9"/>
      <c r="MKE1" s="9"/>
      <c r="MKF1" s="9"/>
      <c r="MKG1" s="9"/>
      <c r="MKH1" s="9"/>
      <c r="MKI1" s="9"/>
      <c r="MKJ1" s="9"/>
      <c r="MKK1" s="9"/>
      <c r="MKL1" s="9"/>
      <c r="MKM1" s="9"/>
      <c r="MKN1" s="9"/>
      <c r="MKO1" s="9"/>
      <c r="MKP1" s="9"/>
      <c r="MKQ1" s="9"/>
      <c r="MKR1" s="9"/>
      <c r="MKS1" s="9"/>
      <c r="MKT1" s="9"/>
      <c r="MKU1" s="9"/>
      <c r="MKV1" s="9"/>
      <c r="MKW1" s="9"/>
      <c r="MKX1" s="9"/>
      <c r="MKY1" s="9"/>
      <c r="MKZ1" s="9"/>
      <c r="MLA1" s="9"/>
      <c r="MLB1" s="9"/>
      <c r="MLC1" s="9"/>
      <c r="MLD1" s="9"/>
      <c r="MLE1" s="9"/>
      <c r="MLF1" s="9"/>
      <c r="MLG1" s="9"/>
      <c r="MLH1" s="9"/>
      <c r="MLI1" s="9"/>
      <c r="MLJ1" s="9"/>
      <c r="MLK1" s="9"/>
      <c r="MLL1" s="9"/>
      <c r="MLM1" s="9"/>
      <c r="MLN1" s="9"/>
      <c r="MLO1" s="9"/>
      <c r="MLP1" s="9"/>
      <c r="MLQ1" s="9"/>
      <c r="MLR1" s="9"/>
      <c r="MLS1" s="9"/>
      <c r="MLT1" s="9"/>
      <c r="MLU1" s="9"/>
      <c r="MLV1" s="9"/>
      <c r="MLW1" s="9"/>
      <c r="MLX1" s="9"/>
      <c r="MLY1" s="9"/>
      <c r="MLZ1" s="9"/>
      <c r="MMA1" s="9"/>
      <c r="MMB1" s="9"/>
      <c r="MMC1" s="9"/>
      <c r="MMD1" s="9"/>
      <c r="MME1" s="9"/>
      <c r="MMF1" s="9"/>
      <c r="MMG1" s="9"/>
      <c r="MMH1" s="9"/>
      <c r="MMI1" s="9"/>
      <c r="MMJ1" s="9"/>
      <c r="MMK1" s="9"/>
      <c r="MML1" s="9"/>
      <c r="MMM1" s="9"/>
      <c r="MMN1" s="9"/>
      <c r="MMO1" s="9"/>
      <c r="MMP1" s="9"/>
      <c r="MMQ1" s="9"/>
      <c r="MMR1" s="9"/>
      <c r="MMS1" s="9"/>
      <c r="MMT1" s="9"/>
      <c r="MMU1" s="9"/>
      <c r="MMV1" s="9"/>
      <c r="MMW1" s="9"/>
      <c r="MMX1" s="9"/>
      <c r="MMY1" s="9"/>
      <c r="MMZ1" s="9"/>
      <c r="MNA1" s="9"/>
      <c r="MNB1" s="9"/>
      <c r="MNC1" s="9"/>
      <c r="MND1" s="9"/>
      <c r="MNE1" s="9"/>
      <c r="MNF1" s="9"/>
      <c r="MNG1" s="9"/>
      <c r="MNH1" s="9"/>
      <c r="MNI1" s="9"/>
      <c r="MNJ1" s="9"/>
      <c r="MNK1" s="9"/>
      <c r="MNL1" s="9"/>
      <c r="MNM1" s="9"/>
      <c r="MNN1" s="9"/>
      <c r="MNO1" s="9"/>
      <c r="MNP1" s="9"/>
      <c r="MNQ1" s="9"/>
      <c r="MNR1" s="9"/>
      <c r="MNS1" s="9"/>
      <c r="MNT1" s="9"/>
      <c r="MNU1" s="9"/>
      <c r="MNV1" s="9"/>
      <c r="MNW1" s="9"/>
      <c r="MNX1" s="9"/>
      <c r="MNY1" s="9"/>
      <c r="MNZ1" s="9"/>
      <c r="MOA1" s="9"/>
      <c r="MOB1" s="9"/>
      <c r="MOC1" s="9"/>
      <c r="MOD1" s="9"/>
      <c r="MOE1" s="9"/>
      <c r="MOF1" s="9"/>
      <c r="MOG1" s="9"/>
      <c r="MOH1" s="9"/>
      <c r="MOI1" s="9"/>
      <c r="MOJ1" s="9"/>
      <c r="MOK1" s="9"/>
      <c r="MOL1" s="9"/>
      <c r="MOM1" s="9"/>
      <c r="MON1" s="9"/>
      <c r="MOO1" s="9"/>
      <c r="MOP1" s="9"/>
      <c r="MOQ1" s="9"/>
      <c r="MOR1" s="9"/>
      <c r="MOS1" s="9"/>
      <c r="MOT1" s="9"/>
      <c r="MOU1" s="9"/>
      <c r="MOV1" s="9"/>
      <c r="MOW1" s="9"/>
      <c r="MOX1" s="9"/>
      <c r="MOY1" s="9"/>
      <c r="MOZ1" s="9"/>
      <c r="MPA1" s="9"/>
      <c r="MPB1" s="9"/>
      <c r="MPC1" s="9"/>
      <c r="MPD1" s="9"/>
      <c r="MPE1" s="9"/>
      <c r="MPF1" s="9"/>
      <c r="MPG1" s="9"/>
      <c r="MPH1" s="9"/>
      <c r="MPI1" s="9"/>
      <c r="MPJ1" s="9"/>
      <c r="MPK1" s="9"/>
      <c r="MPL1" s="9"/>
      <c r="MPM1" s="9"/>
      <c r="MPN1" s="9"/>
      <c r="MPO1" s="9"/>
      <c r="MPP1" s="9"/>
      <c r="MPQ1" s="9"/>
      <c r="MPR1" s="9"/>
      <c r="MPS1" s="9"/>
      <c r="MPT1" s="9"/>
      <c r="MPU1" s="9"/>
      <c r="MPV1" s="9"/>
      <c r="MPW1" s="9"/>
      <c r="MPX1" s="9"/>
      <c r="MPY1" s="9"/>
      <c r="MPZ1" s="9"/>
      <c r="MQA1" s="9"/>
      <c r="MQB1" s="9"/>
      <c r="MQC1" s="9"/>
      <c r="MQD1" s="9"/>
      <c r="MQE1" s="9"/>
      <c r="MQF1" s="9"/>
      <c r="MQG1" s="9"/>
      <c r="MQH1" s="9"/>
      <c r="MQI1" s="9"/>
      <c r="MQJ1" s="9"/>
      <c r="MQK1" s="9"/>
      <c r="MQL1" s="9"/>
      <c r="MQM1" s="9"/>
      <c r="MQN1" s="9"/>
      <c r="MQO1" s="9"/>
      <c r="MQP1" s="9"/>
      <c r="MQQ1" s="9"/>
      <c r="MQR1" s="9"/>
      <c r="MQS1" s="9"/>
      <c r="MQT1" s="9"/>
      <c r="MQU1" s="9"/>
      <c r="MQV1" s="9"/>
      <c r="MQW1" s="9"/>
      <c r="MQX1" s="9"/>
      <c r="MQY1" s="9"/>
      <c r="MQZ1" s="9"/>
      <c r="MRA1" s="9"/>
      <c r="MRB1" s="9"/>
      <c r="MRC1" s="9"/>
      <c r="MRD1" s="9"/>
      <c r="MRE1" s="9"/>
      <c r="MRF1" s="9"/>
      <c r="MRG1" s="9"/>
      <c r="MRH1" s="9"/>
      <c r="MRI1" s="9"/>
      <c r="MRJ1" s="9"/>
      <c r="MRK1" s="9"/>
      <c r="MRL1" s="9"/>
      <c r="MRM1" s="9"/>
      <c r="MRN1" s="9"/>
      <c r="MRO1" s="9"/>
      <c r="MRP1" s="9"/>
      <c r="MRQ1" s="9"/>
      <c r="MRR1" s="9"/>
      <c r="MRS1" s="9"/>
      <c r="MRT1" s="9"/>
      <c r="MRU1" s="9"/>
      <c r="MRV1" s="9"/>
      <c r="MRW1" s="9"/>
      <c r="MRX1" s="9"/>
      <c r="MRY1" s="9"/>
      <c r="MRZ1" s="9"/>
      <c r="MSA1" s="9"/>
      <c r="MSB1" s="9"/>
      <c r="MSC1" s="9"/>
      <c r="MSD1" s="9"/>
      <c r="MSE1" s="9"/>
      <c r="MSF1" s="9"/>
      <c r="MSG1" s="9"/>
      <c r="MSH1" s="9"/>
      <c r="MSI1" s="9"/>
      <c r="MSJ1" s="9"/>
      <c r="MSK1" s="9"/>
      <c r="MSL1" s="9"/>
      <c r="MSM1" s="9"/>
      <c r="MSN1" s="9"/>
      <c r="MSO1" s="9"/>
      <c r="MSP1" s="9"/>
      <c r="MSQ1" s="9"/>
      <c r="MSR1" s="9"/>
      <c r="MSS1" s="9"/>
      <c r="MST1" s="9"/>
      <c r="MSU1" s="9"/>
      <c r="MSV1" s="9"/>
      <c r="MSW1" s="9"/>
      <c r="MSX1" s="9"/>
      <c r="MSY1" s="9"/>
      <c r="MSZ1" s="9"/>
      <c r="MTA1" s="9"/>
      <c r="MTB1" s="9"/>
      <c r="MTC1" s="9"/>
      <c r="MTD1" s="9"/>
      <c r="MTE1" s="9"/>
      <c r="MTF1" s="9"/>
      <c r="MTG1" s="9"/>
      <c r="MTH1" s="9"/>
      <c r="MTI1" s="9"/>
      <c r="MTJ1" s="9"/>
      <c r="MTK1" s="9"/>
      <c r="MTL1" s="9"/>
      <c r="MTM1" s="9"/>
      <c r="MTN1" s="9"/>
      <c r="MTO1" s="9"/>
      <c r="MTP1" s="9"/>
      <c r="MTQ1" s="9"/>
      <c r="MTR1" s="9"/>
      <c r="MTS1" s="9"/>
      <c r="MTT1" s="9"/>
      <c r="MTU1" s="9"/>
      <c r="MTV1" s="9"/>
      <c r="MTW1" s="9"/>
      <c r="MTX1" s="9"/>
      <c r="MTY1" s="9"/>
      <c r="MTZ1" s="9"/>
      <c r="MUA1" s="9"/>
      <c r="MUB1" s="9"/>
      <c r="MUC1" s="9"/>
      <c r="MUD1" s="9"/>
      <c r="MUE1" s="9"/>
      <c r="MUF1" s="9"/>
      <c r="MUG1" s="9"/>
      <c r="MUH1" s="9"/>
      <c r="MUI1" s="9"/>
      <c r="MUJ1" s="9"/>
      <c r="MUK1" s="9"/>
      <c r="MUL1" s="9"/>
      <c r="MUM1" s="9"/>
      <c r="MUN1" s="9"/>
      <c r="MUO1" s="9"/>
      <c r="MUP1" s="9"/>
      <c r="MUQ1" s="9"/>
      <c r="MUR1" s="9"/>
      <c r="MUS1" s="9"/>
      <c r="MUT1" s="9"/>
      <c r="MUU1" s="9"/>
      <c r="MUV1" s="9"/>
      <c r="MUW1" s="9"/>
      <c r="MUX1" s="9"/>
      <c r="MUY1" s="9"/>
      <c r="MUZ1" s="9"/>
      <c r="MVA1" s="9"/>
      <c r="MVB1" s="9"/>
      <c r="MVC1" s="9"/>
      <c r="MVD1" s="9"/>
      <c r="MVE1" s="9"/>
      <c r="MVF1" s="9"/>
      <c r="MVG1" s="9"/>
      <c r="MVH1" s="9"/>
      <c r="MVI1" s="9"/>
      <c r="MVJ1" s="9"/>
      <c r="MVK1" s="9"/>
      <c r="MVL1" s="9"/>
      <c r="MVM1" s="9"/>
      <c r="MVN1" s="9"/>
      <c r="MVO1" s="9"/>
      <c r="MVP1" s="9"/>
      <c r="MVQ1" s="9"/>
      <c r="MVR1" s="9"/>
      <c r="MVS1" s="9"/>
      <c r="MVT1" s="9"/>
      <c r="MVU1" s="9"/>
      <c r="MVV1" s="9"/>
      <c r="MVW1" s="9"/>
      <c r="MVX1" s="9"/>
      <c r="MVY1" s="9"/>
      <c r="MVZ1" s="9"/>
      <c r="MWA1" s="9"/>
      <c r="MWB1" s="9"/>
      <c r="MWC1" s="9"/>
      <c r="MWD1" s="9"/>
      <c r="MWE1" s="9"/>
      <c r="MWF1" s="9"/>
      <c r="MWG1" s="9"/>
      <c r="MWH1" s="9"/>
      <c r="MWI1" s="9"/>
      <c r="MWJ1" s="9"/>
      <c r="MWK1" s="9"/>
      <c r="MWL1" s="9"/>
      <c r="MWM1" s="9"/>
      <c r="MWN1" s="9"/>
      <c r="MWO1" s="9"/>
      <c r="MWP1" s="9"/>
      <c r="MWQ1" s="9"/>
      <c r="MWR1" s="9"/>
      <c r="MWS1" s="9"/>
      <c r="MWT1" s="9"/>
      <c r="MWU1" s="9"/>
      <c r="MWV1" s="9"/>
      <c r="MWW1" s="9"/>
      <c r="MWX1" s="9"/>
      <c r="MWY1" s="9"/>
      <c r="MWZ1" s="9"/>
      <c r="MXA1" s="9"/>
      <c r="MXB1" s="9"/>
      <c r="MXC1" s="9"/>
      <c r="MXD1" s="9"/>
      <c r="MXE1" s="9"/>
      <c r="MXF1" s="9"/>
      <c r="MXG1" s="9"/>
      <c r="MXH1" s="9"/>
      <c r="MXI1" s="9"/>
      <c r="MXJ1" s="9"/>
      <c r="MXK1" s="9"/>
      <c r="MXL1" s="9"/>
      <c r="MXM1" s="9"/>
      <c r="MXN1" s="9"/>
      <c r="MXO1" s="9"/>
      <c r="MXP1" s="9"/>
      <c r="MXQ1" s="9"/>
      <c r="MXR1" s="9"/>
      <c r="MXS1" s="9"/>
      <c r="MXT1" s="9"/>
      <c r="MXU1" s="9"/>
      <c r="MXV1" s="9"/>
      <c r="MXW1" s="9"/>
      <c r="MXX1" s="9"/>
      <c r="MXY1" s="9"/>
      <c r="MXZ1" s="9"/>
      <c r="MYA1" s="9"/>
      <c r="MYB1" s="9"/>
      <c r="MYC1" s="9"/>
      <c r="MYD1" s="9"/>
      <c r="MYE1" s="9"/>
      <c r="MYF1" s="9"/>
      <c r="MYG1" s="9"/>
      <c r="MYH1" s="9"/>
      <c r="MYI1" s="9"/>
      <c r="MYJ1" s="9"/>
      <c r="MYK1" s="9"/>
      <c r="MYL1" s="9"/>
      <c r="MYM1" s="9"/>
      <c r="MYN1" s="9"/>
      <c r="MYO1" s="9"/>
      <c r="MYP1" s="9"/>
      <c r="MYQ1" s="9"/>
      <c r="MYR1" s="9"/>
      <c r="MYS1" s="9"/>
      <c r="MYT1" s="9"/>
      <c r="MYU1" s="9"/>
      <c r="MYV1" s="9"/>
      <c r="MYW1" s="9"/>
      <c r="MYX1" s="9"/>
      <c r="MYY1" s="9"/>
      <c r="MYZ1" s="9"/>
      <c r="MZA1" s="9"/>
      <c r="MZB1" s="9"/>
      <c r="MZC1" s="9"/>
      <c r="MZD1" s="9"/>
      <c r="MZE1" s="9"/>
      <c r="MZF1" s="9"/>
      <c r="MZG1" s="9"/>
      <c r="MZH1" s="9"/>
      <c r="MZI1" s="9"/>
      <c r="MZJ1" s="9"/>
      <c r="MZK1" s="9"/>
      <c r="MZL1" s="9"/>
      <c r="MZM1" s="9"/>
      <c r="MZN1" s="9"/>
      <c r="MZO1" s="9"/>
      <c r="MZP1" s="9"/>
      <c r="MZQ1" s="9"/>
      <c r="MZR1" s="9"/>
      <c r="MZS1" s="9"/>
      <c r="MZT1" s="9"/>
      <c r="MZU1" s="9"/>
      <c r="MZV1" s="9"/>
      <c r="MZW1" s="9"/>
      <c r="MZX1" s="9"/>
      <c r="MZY1" s="9"/>
      <c r="MZZ1" s="9"/>
      <c r="NAA1" s="9"/>
      <c r="NAB1" s="9"/>
      <c r="NAC1" s="9"/>
      <c r="NAD1" s="9"/>
      <c r="NAE1" s="9"/>
      <c r="NAF1" s="9"/>
      <c r="NAG1" s="9"/>
      <c r="NAH1" s="9"/>
      <c r="NAI1" s="9"/>
      <c r="NAJ1" s="9"/>
      <c r="NAK1" s="9"/>
      <c r="NAL1" s="9"/>
      <c r="NAM1" s="9"/>
      <c r="NAN1" s="9"/>
      <c r="NAO1" s="9"/>
      <c r="NAP1" s="9"/>
      <c r="NAQ1" s="9"/>
      <c r="NAR1" s="9"/>
      <c r="NAS1" s="9"/>
      <c r="NAT1" s="9"/>
      <c r="NAU1" s="9"/>
      <c r="NAV1" s="9"/>
      <c r="NAW1" s="9"/>
      <c r="NAX1" s="9"/>
      <c r="NAY1" s="9"/>
      <c r="NAZ1" s="9"/>
      <c r="NBA1" s="9"/>
      <c r="NBB1" s="9"/>
      <c r="NBC1" s="9"/>
      <c r="NBD1" s="9"/>
      <c r="NBE1" s="9"/>
      <c r="NBF1" s="9"/>
      <c r="NBG1" s="9"/>
      <c r="NBH1" s="9"/>
      <c r="NBI1" s="9"/>
      <c r="NBJ1" s="9"/>
      <c r="NBK1" s="9"/>
      <c r="NBL1" s="9"/>
      <c r="NBM1" s="9"/>
      <c r="NBN1" s="9"/>
      <c r="NBO1" s="9"/>
      <c r="NBP1" s="9"/>
      <c r="NBQ1" s="9"/>
      <c r="NBR1" s="9"/>
      <c r="NBS1" s="9"/>
      <c r="NBT1" s="9"/>
      <c r="NBU1" s="9"/>
      <c r="NBV1" s="9"/>
      <c r="NBW1" s="9"/>
      <c r="NBX1" s="9"/>
      <c r="NBY1" s="9"/>
      <c r="NBZ1" s="9"/>
      <c r="NCA1" s="9"/>
      <c r="NCB1" s="9"/>
      <c r="NCC1" s="9"/>
      <c r="NCD1" s="9"/>
      <c r="NCE1" s="9"/>
      <c r="NCF1" s="9"/>
      <c r="NCG1" s="9"/>
      <c r="NCH1" s="9"/>
      <c r="NCI1" s="9"/>
      <c r="NCJ1" s="9"/>
      <c r="NCK1" s="9"/>
      <c r="NCL1" s="9"/>
      <c r="NCM1" s="9"/>
      <c r="NCN1" s="9"/>
      <c r="NCO1" s="9"/>
      <c r="NCP1" s="9"/>
      <c r="NCQ1" s="9"/>
      <c r="NCR1" s="9"/>
      <c r="NCS1" s="9"/>
      <c r="NCT1" s="9"/>
      <c r="NCU1" s="9"/>
      <c r="NCV1" s="9"/>
      <c r="NCW1" s="9"/>
      <c r="NCX1" s="9"/>
      <c r="NCY1" s="9"/>
      <c r="NCZ1" s="9"/>
      <c r="NDA1" s="9"/>
      <c r="NDB1" s="9"/>
      <c r="NDC1" s="9"/>
      <c r="NDD1" s="9"/>
      <c r="NDE1" s="9"/>
      <c r="NDF1" s="9"/>
      <c r="NDG1" s="9"/>
      <c r="NDH1" s="9"/>
      <c r="NDI1" s="9"/>
      <c r="NDJ1" s="9"/>
      <c r="NDK1" s="9"/>
      <c r="NDL1" s="9"/>
      <c r="NDM1" s="9"/>
      <c r="NDN1" s="9"/>
      <c r="NDO1" s="9"/>
      <c r="NDP1" s="9"/>
      <c r="NDQ1" s="9"/>
      <c r="NDR1" s="9"/>
      <c r="NDS1" s="9"/>
      <c r="NDT1" s="9"/>
      <c r="NDU1" s="9"/>
      <c r="NDV1" s="9"/>
      <c r="NDW1" s="9"/>
      <c r="NDX1" s="9"/>
      <c r="NDY1" s="9"/>
      <c r="NDZ1" s="9"/>
      <c r="NEA1" s="9"/>
      <c r="NEB1" s="9"/>
      <c r="NEC1" s="9"/>
      <c r="NED1" s="9"/>
      <c r="NEE1" s="9"/>
      <c r="NEF1" s="9"/>
      <c r="NEG1" s="9"/>
      <c r="NEH1" s="9"/>
      <c r="NEI1" s="9"/>
      <c r="NEJ1" s="9"/>
      <c r="NEK1" s="9"/>
      <c r="NEL1" s="9"/>
      <c r="NEM1" s="9"/>
      <c r="NEN1" s="9"/>
      <c r="NEO1" s="9"/>
      <c r="NEP1" s="9"/>
      <c r="NEQ1" s="9"/>
      <c r="NER1" s="9"/>
      <c r="NES1" s="9"/>
      <c r="NET1" s="9"/>
      <c r="NEU1" s="9"/>
      <c r="NEV1" s="9"/>
      <c r="NEW1" s="9"/>
      <c r="NEX1" s="9"/>
      <c r="NEY1" s="9"/>
      <c r="NEZ1" s="9"/>
      <c r="NFA1" s="9"/>
      <c r="NFB1" s="9"/>
      <c r="NFC1" s="9"/>
      <c r="NFD1" s="9"/>
      <c r="NFE1" s="9"/>
      <c r="NFF1" s="9"/>
      <c r="NFG1" s="9"/>
      <c r="NFH1" s="9"/>
      <c r="NFI1" s="9"/>
      <c r="NFJ1" s="9"/>
      <c r="NFK1" s="9"/>
      <c r="NFL1" s="9"/>
      <c r="NFM1" s="9"/>
      <c r="NFN1" s="9"/>
      <c r="NFO1" s="9"/>
      <c r="NFP1" s="9"/>
      <c r="NFQ1" s="9"/>
      <c r="NFR1" s="9"/>
      <c r="NFS1" s="9"/>
      <c r="NFT1" s="9"/>
      <c r="NFU1" s="9"/>
      <c r="NFV1" s="9"/>
      <c r="NFW1" s="9"/>
      <c r="NFX1" s="9"/>
      <c r="NFY1" s="9"/>
      <c r="NFZ1" s="9"/>
      <c r="NGA1" s="9"/>
      <c r="NGB1" s="9"/>
      <c r="NGC1" s="9"/>
      <c r="NGD1" s="9"/>
      <c r="NGE1" s="9"/>
      <c r="NGF1" s="9"/>
      <c r="NGG1" s="9"/>
      <c r="NGH1" s="9"/>
      <c r="NGI1" s="9"/>
      <c r="NGJ1" s="9"/>
      <c r="NGK1" s="9"/>
      <c r="NGL1" s="9"/>
      <c r="NGM1" s="9"/>
      <c r="NGN1" s="9"/>
      <c r="NGO1" s="9"/>
      <c r="NGP1" s="9"/>
      <c r="NGQ1" s="9"/>
      <c r="NGR1" s="9"/>
      <c r="NGS1" s="9"/>
      <c r="NGT1" s="9"/>
      <c r="NGU1" s="9"/>
      <c r="NGV1" s="9"/>
      <c r="NGW1" s="9"/>
      <c r="NGX1" s="9"/>
      <c r="NGY1" s="9"/>
      <c r="NGZ1" s="9"/>
      <c r="NHA1" s="9"/>
      <c r="NHB1" s="9"/>
      <c r="NHC1" s="9"/>
      <c r="NHD1" s="9"/>
      <c r="NHE1" s="9"/>
      <c r="NHF1" s="9"/>
      <c r="NHG1" s="9"/>
      <c r="NHH1" s="9"/>
      <c r="NHI1" s="9"/>
      <c r="NHJ1" s="9"/>
      <c r="NHK1" s="9"/>
      <c r="NHL1" s="9"/>
      <c r="NHM1" s="9"/>
      <c r="NHN1" s="9"/>
      <c r="NHO1" s="9"/>
      <c r="NHP1" s="9"/>
      <c r="NHQ1" s="9"/>
      <c r="NHR1" s="9"/>
      <c r="NHS1" s="9"/>
      <c r="NHT1" s="9"/>
      <c r="NHU1" s="9"/>
      <c r="NHV1" s="9"/>
      <c r="NHW1" s="9"/>
      <c r="NHX1" s="9"/>
      <c r="NHY1" s="9"/>
      <c r="NHZ1" s="9"/>
      <c r="NIA1" s="9"/>
      <c r="NIB1" s="9"/>
      <c r="NIC1" s="9"/>
      <c r="NID1" s="9"/>
      <c r="NIE1" s="9"/>
      <c r="NIF1" s="9"/>
      <c r="NIG1" s="9"/>
      <c r="NIH1" s="9"/>
      <c r="NII1" s="9"/>
      <c r="NIJ1" s="9"/>
      <c r="NIK1" s="9"/>
      <c r="NIL1" s="9"/>
      <c r="NIM1" s="9"/>
      <c r="NIN1" s="9"/>
      <c r="NIO1" s="9"/>
      <c r="NIP1" s="9"/>
      <c r="NIQ1" s="9"/>
      <c r="NIR1" s="9"/>
      <c r="NIS1" s="9"/>
      <c r="NIT1" s="9"/>
      <c r="NIU1" s="9"/>
      <c r="NIV1" s="9"/>
      <c r="NIW1" s="9"/>
      <c r="NIX1" s="9"/>
      <c r="NIY1" s="9"/>
      <c r="NIZ1" s="9"/>
      <c r="NJA1" s="9"/>
      <c r="NJB1" s="9"/>
      <c r="NJC1" s="9"/>
      <c r="NJD1" s="9"/>
      <c r="NJE1" s="9"/>
      <c r="NJF1" s="9"/>
      <c r="NJG1" s="9"/>
      <c r="NJH1" s="9"/>
      <c r="NJI1" s="9"/>
      <c r="NJJ1" s="9"/>
      <c r="NJK1" s="9"/>
      <c r="NJL1" s="9"/>
      <c r="NJM1" s="9"/>
      <c r="NJN1" s="9"/>
      <c r="NJO1" s="9"/>
      <c r="NJP1" s="9"/>
      <c r="NJQ1" s="9"/>
      <c r="NJR1" s="9"/>
      <c r="NJS1" s="9"/>
      <c r="NJT1" s="9"/>
      <c r="NJU1" s="9"/>
      <c r="NJV1" s="9"/>
      <c r="NJW1" s="9"/>
      <c r="NJX1" s="9"/>
      <c r="NJY1" s="9"/>
      <c r="NJZ1" s="9"/>
      <c r="NKA1" s="9"/>
      <c r="NKB1" s="9"/>
      <c r="NKC1" s="9"/>
      <c r="NKD1" s="9"/>
      <c r="NKE1" s="9"/>
      <c r="NKF1" s="9"/>
      <c r="NKG1" s="9"/>
      <c r="NKH1" s="9"/>
      <c r="NKI1" s="9"/>
      <c r="NKJ1" s="9"/>
      <c r="NKK1" s="9"/>
      <c r="NKL1" s="9"/>
      <c r="NKM1" s="9"/>
      <c r="NKN1" s="9"/>
      <c r="NKO1" s="9"/>
      <c r="NKP1" s="9"/>
      <c r="NKQ1" s="9"/>
      <c r="NKR1" s="9"/>
      <c r="NKS1" s="9"/>
      <c r="NKT1" s="9"/>
      <c r="NKU1" s="9"/>
      <c r="NKV1" s="9"/>
      <c r="NKW1" s="9"/>
      <c r="NKX1" s="9"/>
      <c r="NKY1" s="9"/>
      <c r="NKZ1" s="9"/>
      <c r="NLA1" s="9"/>
      <c r="NLB1" s="9"/>
      <c r="NLC1" s="9"/>
      <c r="NLD1" s="9"/>
      <c r="NLE1" s="9"/>
      <c r="NLF1" s="9"/>
      <c r="NLG1" s="9"/>
      <c r="NLH1" s="9"/>
      <c r="NLI1" s="9"/>
      <c r="NLJ1" s="9"/>
      <c r="NLK1" s="9"/>
      <c r="NLL1" s="9"/>
      <c r="NLM1" s="9"/>
      <c r="NLN1" s="9"/>
      <c r="NLO1" s="9"/>
      <c r="NLP1" s="9"/>
      <c r="NLQ1" s="9"/>
      <c r="NLR1" s="9"/>
      <c r="NLS1" s="9"/>
      <c r="NLT1" s="9"/>
      <c r="NLU1" s="9"/>
      <c r="NLV1" s="9"/>
      <c r="NLW1" s="9"/>
      <c r="NLX1" s="9"/>
      <c r="NLY1" s="9"/>
      <c r="NLZ1" s="9"/>
      <c r="NMA1" s="9"/>
      <c r="NMB1" s="9"/>
      <c r="NMC1" s="9"/>
      <c r="NMD1" s="9"/>
      <c r="NME1" s="9"/>
      <c r="NMF1" s="9"/>
      <c r="NMG1" s="9"/>
      <c r="NMH1" s="9"/>
      <c r="NMI1" s="9"/>
      <c r="NMJ1" s="9"/>
      <c r="NMK1" s="9"/>
      <c r="NML1" s="9"/>
      <c r="NMM1" s="9"/>
      <c r="NMN1" s="9"/>
      <c r="NMO1" s="9"/>
      <c r="NMP1" s="9"/>
      <c r="NMQ1" s="9"/>
      <c r="NMR1" s="9"/>
      <c r="NMS1" s="9"/>
      <c r="NMT1" s="9"/>
      <c r="NMU1" s="9"/>
      <c r="NMV1" s="9"/>
      <c r="NMW1" s="9"/>
      <c r="NMX1" s="9"/>
      <c r="NMY1" s="9"/>
      <c r="NMZ1" s="9"/>
      <c r="NNA1" s="9"/>
      <c r="NNB1" s="9"/>
      <c r="NNC1" s="9"/>
      <c r="NND1" s="9"/>
      <c r="NNE1" s="9"/>
      <c r="NNF1" s="9"/>
      <c r="NNG1" s="9"/>
      <c r="NNH1" s="9"/>
      <c r="NNI1" s="9"/>
      <c r="NNJ1" s="9"/>
      <c r="NNK1" s="9"/>
      <c r="NNL1" s="9"/>
      <c r="NNM1" s="9"/>
      <c r="NNN1" s="9"/>
      <c r="NNO1" s="9"/>
      <c r="NNP1" s="9"/>
      <c r="NNQ1" s="9"/>
      <c r="NNR1" s="9"/>
      <c r="NNS1" s="9"/>
      <c r="NNT1" s="9"/>
      <c r="NNU1" s="9"/>
      <c r="NNV1" s="9"/>
      <c r="NNW1" s="9"/>
      <c r="NNX1" s="9"/>
      <c r="NNY1" s="9"/>
      <c r="NNZ1" s="9"/>
      <c r="NOA1" s="9"/>
      <c r="NOB1" s="9"/>
      <c r="NOC1" s="9"/>
      <c r="NOD1" s="9"/>
      <c r="NOE1" s="9"/>
      <c r="NOF1" s="9"/>
      <c r="NOG1" s="9"/>
      <c r="NOH1" s="9"/>
      <c r="NOI1" s="9"/>
      <c r="NOJ1" s="9"/>
      <c r="NOK1" s="9"/>
      <c r="NOL1" s="9"/>
      <c r="NOM1" s="9"/>
      <c r="NON1" s="9"/>
      <c r="NOO1" s="9"/>
      <c r="NOP1" s="9"/>
      <c r="NOQ1" s="9"/>
      <c r="NOR1" s="9"/>
      <c r="NOS1" s="9"/>
      <c r="NOT1" s="9"/>
      <c r="NOU1" s="9"/>
      <c r="NOV1" s="9"/>
      <c r="NOW1" s="9"/>
      <c r="NOX1" s="9"/>
      <c r="NOY1" s="9"/>
      <c r="NOZ1" s="9"/>
      <c r="NPA1" s="9"/>
      <c r="NPB1" s="9"/>
      <c r="NPC1" s="9"/>
      <c r="NPD1" s="9"/>
      <c r="NPE1" s="9"/>
      <c r="NPF1" s="9"/>
      <c r="NPG1" s="9"/>
      <c r="NPH1" s="9"/>
      <c r="NPI1" s="9"/>
      <c r="NPJ1" s="9"/>
      <c r="NPK1" s="9"/>
      <c r="NPL1" s="9"/>
      <c r="NPM1" s="9"/>
      <c r="NPN1" s="9"/>
      <c r="NPO1" s="9"/>
      <c r="NPP1" s="9"/>
      <c r="NPQ1" s="9"/>
      <c r="NPR1" s="9"/>
      <c r="NPS1" s="9"/>
      <c r="NPT1" s="9"/>
      <c r="NPU1" s="9"/>
      <c r="NPV1" s="9"/>
      <c r="NPW1" s="9"/>
      <c r="NPX1" s="9"/>
      <c r="NPY1" s="9"/>
      <c r="NPZ1" s="9"/>
      <c r="NQA1" s="9"/>
      <c r="NQB1" s="9"/>
      <c r="NQC1" s="9"/>
      <c r="NQD1" s="9"/>
      <c r="NQE1" s="9"/>
      <c r="NQF1" s="9"/>
      <c r="NQG1" s="9"/>
      <c r="NQH1" s="9"/>
      <c r="NQI1" s="9"/>
      <c r="NQJ1" s="9"/>
      <c r="NQK1" s="9"/>
      <c r="NQL1" s="9"/>
      <c r="NQM1" s="9"/>
      <c r="NQN1" s="9"/>
      <c r="NQO1" s="9"/>
      <c r="NQP1" s="9"/>
      <c r="NQQ1" s="9"/>
      <c r="NQR1" s="9"/>
      <c r="NQS1" s="9"/>
      <c r="NQT1" s="9"/>
      <c r="NQU1" s="9"/>
      <c r="NQV1" s="9"/>
      <c r="NQW1" s="9"/>
      <c r="NQX1" s="9"/>
      <c r="NQY1" s="9"/>
      <c r="NQZ1" s="9"/>
      <c r="NRA1" s="9"/>
      <c r="NRB1" s="9"/>
      <c r="NRC1" s="9"/>
      <c r="NRD1" s="9"/>
      <c r="NRE1" s="9"/>
      <c r="NRF1" s="9"/>
      <c r="NRG1" s="9"/>
      <c r="NRH1" s="9"/>
      <c r="NRI1" s="9"/>
      <c r="NRJ1" s="9"/>
      <c r="NRK1" s="9"/>
      <c r="NRL1" s="9"/>
      <c r="NRM1" s="9"/>
      <c r="NRN1" s="9"/>
      <c r="NRO1" s="9"/>
      <c r="NRP1" s="9"/>
      <c r="NRQ1" s="9"/>
      <c r="NRR1" s="9"/>
      <c r="NRS1" s="9"/>
      <c r="NRT1" s="9"/>
      <c r="NRU1" s="9"/>
      <c r="NRV1" s="9"/>
      <c r="NRW1" s="9"/>
      <c r="NRX1" s="9"/>
      <c r="NRY1" s="9"/>
      <c r="NRZ1" s="9"/>
      <c r="NSA1" s="9"/>
      <c r="NSB1" s="9"/>
      <c r="NSC1" s="9"/>
      <c r="NSD1" s="9"/>
      <c r="NSE1" s="9"/>
      <c r="NSF1" s="9"/>
      <c r="NSG1" s="9"/>
      <c r="NSH1" s="9"/>
      <c r="NSI1" s="9"/>
      <c r="NSJ1" s="9"/>
      <c r="NSK1" s="9"/>
      <c r="NSL1" s="9"/>
      <c r="NSM1" s="9"/>
      <c r="NSN1" s="9"/>
      <c r="NSO1" s="9"/>
      <c r="NSP1" s="9"/>
      <c r="NSQ1" s="9"/>
      <c r="NSR1" s="9"/>
      <c r="NSS1" s="9"/>
      <c r="NST1" s="9"/>
      <c r="NSU1" s="9"/>
      <c r="NSV1" s="9"/>
      <c r="NSW1" s="9"/>
      <c r="NSX1" s="9"/>
      <c r="NSY1" s="9"/>
      <c r="NSZ1" s="9"/>
      <c r="NTA1" s="9"/>
      <c r="NTB1" s="9"/>
      <c r="NTC1" s="9"/>
      <c r="NTD1" s="9"/>
      <c r="NTE1" s="9"/>
      <c r="NTF1" s="9"/>
      <c r="NTG1" s="9"/>
      <c r="NTH1" s="9"/>
      <c r="NTI1" s="9"/>
      <c r="NTJ1" s="9"/>
      <c r="NTK1" s="9"/>
      <c r="NTL1" s="9"/>
      <c r="NTM1" s="9"/>
      <c r="NTN1" s="9"/>
      <c r="NTO1" s="9"/>
      <c r="NTP1" s="9"/>
      <c r="NTQ1" s="9"/>
      <c r="NTR1" s="9"/>
      <c r="NTS1" s="9"/>
      <c r="NTT1" s="9"/>
      <c r="NTU1" s="9"/>
      <c r="NTV1" s="9"/>
      <c r="NTW1" s="9"/>
      <c r="NTX1" s="9"/>
      <c r="NTY1" s="9"/>
      <c r="NTZ1" s="9"/>
      <c r="NUA1" s="9"/>
      <c r="NUB1" s="9"/>
      <c r="NUC1" s="9"/>
      <c r="NUD1" s="9"/>
      <c r="NUE1" s="9"/>
      <c r="NUF1" s="9"/>
      <c r="NUG1" s="9"/>
      <c r="NUH1" s="9"/>
      <c r="NUI1" s="9"/>
      <c r="NUJ1" s="9"/>
      <c r="NUK1" s="9"/>
      <c r="NUL1" s="9"/>
      <c r="NUM1" s="9"/>
      <c r="NUN1" s="9"/>
      <c r="NUO1" s="9"/>
      <c r="NUP1" s="9"/>
      <c r="NUQ1" s="9"/>
      <c r="NUR1" s="9"/>
      <c r="NUS1" s="9"/>
      <c r="NUT1" s="9"/>
      <c r="NUU1" s="9"/>
      <c r="NUV1" s="9"/>
      <c r="NUW1" s="9"/>
      <c r="NUX1" s="9"/>
      <c r="NUY1" s="9"/>
      <c r="NUZ1" s="9"/>
      <c r="NVA1" s="9"/>
      <c r="NVB1" s="9"/>
      <c r="NVC1" s="9"/>
      <c r="NVD1" s="9"/>
      <c r="NVE1" s="9"/>
      <c r="NVF1" s="9"/>
      <c r="NVG1" s="9"/>
      <c r="NVH1" s="9"/>
      <c r="NVI1" s="9"/>
      <c r="NVJ1" s="9"/>
      <c r="NVK1" s="9"/>
      <c r="NVL1" s="9"/>
      <c r="NVM1" s="9"/>
      <c r="NVN1" s="9"/>
      <c r="NVO1" s="9"/>
      <c r="NVP1" s="9"/>
      <c r="NVQ1" s="9"/>
      <c r="NVR1" s="9"/>
      <c r="NVS1" s="9"/>
      <c r="NVT1" s="9"/>
      <c r="NVU1" s="9"/>
      <c r="NVV1" s="9"/>
      <c r="NVW1" s="9"/>
      <c r="NVX1" s="9"/>
      <c r="NVY1" s="9"/>
      <c r="NVZ1" s="9"/>
      <c r="NWA1" s="9"/>
      <c r="NWB1" s="9"/>
      <c r="NWC1" s="9"/>
      <c r="NWD1" s="9"/>
      <c r="NWE1" s="9"/>
      <c r="NWF1" s="9"/>
      <c r="NWG1" s="9"/>
      <c r="NWH1" s="9"/>
      <c r="NWI1" s="9"/>
      <c r="NWJ1" s="9"/>
      <c r="NWK1" s="9"/>
      <c r="NWL1" s="9"/>
      <c r="NWM1" s="9"/>
      <c r="NWN1" s="9"/>
      <c r="NWO1" s="9"/>
      <c r="NWP1" s="9"/>
      <c r="NWQ1" s="9"/>
      <c r="NWR1" s="9"/>
      <c r="NWS1" s="9"/>
      <c r="NWT1" s="9"/>
      <c r="NWU1" s="9"/>
      <c r="NWV1" s="9"/>
      <c r="NWW1" s="9"/>
      <c r="NWX1" s="9"/>
      <c r="NWY1" s="9"/>
      <c r="NWZ1" s="9"/>
      <c r="NXA1" s="9"/>
      <c r="NXB1" s="9"/>
      <c r="NXC1" s="9"/>
      <c r="NXD1" s="9"/>
      <c r="NXE1" s="9"/>
      <c r="NXF1" s="9"/>
      <c r="NXG1" s="9"/>
      <c r="NXH1" s="9"/>
      <c r="NXI1" s="9"/>
      <c r="NXJ1" s="9"/>
      <c r="NXK1" s="9"/>
      <c r="NXL1" s="9"/>
      <c r="NXM1" s="9"/>
      <c r="NXN1" s="9"/>
      <c r="NXO1" s="9"/>
      <c r="NXP1" s="9"/>
      <c r="NXQ1" s="9"/>
      <c r="NXR1" s="9"/>
      <c r="NXS1" s="9"/>
      <c r="NXT1" s="9"/>
      <c r="NXU1" s="9"/>
      <c r="NXV1" s="9"/>
      <c r="NXW1" s="9"/>
      <c r="NXX1" s="9"/>
      <c r="NXY1" s="9"/>
      <c r="NXZ1" s="9"/>
      <c r="NYA1" s="9"/>
      <c r="NYB1" s="9"/>
      <c r="NYC1" s="9"/>
      <c r="NYD1" s="9"/>
      <c r="NYE1" s="9"/>
      <c r="NYF1" s="9"/>
      <c r="NYG1" s="9"/>
      <c r="NYH1" s="9"/>
      <c r="NYI1" s="9"/>
      <c r="NYJ1" s="9"/>
      <c r="NYK1" s="9"/>
      <c r="NYL1" s="9"/>
      <c r="NYM1" s="9"/>
      <c r="NYN1" s="9"/>
      <c r="NYO1" s="9"/>
      <c r="NYP1" s="9"/>
      <c r="NYQ1" s="9"/>
      <c r="NYR1" s="9"/>
      <c r="NYS1" s="9"/>
      <c r="NYT1" s="9"/>
      <c r="NYU1" s="9"/>
      <c r="NYV1" s="9"/>
      <c r="NYW1" s="9"/>
      <c r="NYX1" s="9"/>
      <c r="NYY1" s="9"/>
      <c r="NYZ1" s="9"/>
      <c r="NZA1" s="9"/>
      <c r="NZB1" s="9"/>
      <c r="NZC1" s="9"/>
      <c r="NZD1" s="9"/>
      <c r="NZE1" s="9"/>
      <c r="NZF1" s="9"/>
      <c r="NZG1" s="9"/>
      <c r="NZH1" s="9"/>
      <c r="NZI1" s="9"/>
      <c r="NZJ1" s="9"/>
      <c r="NZK1" s="9"/>
      <c r="NZL1" s="9"/>
      <c r="NZM1" s="9"/>
      <c r="NZN1" s="9"/>
      <c r="NZO1" s="9"/>
      <c r="NZP1" s="9"/>
      <c r="NZQ1" s="9"/>
      <c r="NZR1" s="9"/>
      <c r="NZS1" s="9"/>
      <c r="NZT1" s="9"/>
      <c r="NZU1" s="9"/>
      <c r="NZV1" s="9"/>
      <c r="NZW1" s="9"/>
      <c r="NZX1" s="9"/>
      <c r="NZY1" s="9"/>
      <c r="NZZ1" s="9"/>
      <c r="OAA1" s="9"/>
      <c r="OAB1" s="9"/>
      <c r="OAC1" s="9"/>
      <c r="OAD1" s="9"/>
      <c r="OAE1" s="9"/>
      <c r="OAF1" s="9"/>
      <c r="OAG1" s="9"/>
      <c r="OAH1" s="9"/>
      <c r="OAI1" s="9"/>
      <c r="OAJ1" s="9"/>
      <c r="OAK1" s="9"/>
      <c r="OAL1" s="9"/>
      <c r="OAM1" s="9"/>
      <c r="OAN1" s="9"/>
      <c r="OAO1" s="9"/>
      <c r="OAP1" s="9"/>
      <c r="OAQ1" s="9"/>
      <c r="OAR1" s="9"/>
      <c r="OAS1" s="9"/>
      <c r="OAT1" s="9"/>
      <c r="OAU1" s="9"/>
      <c r="OAV1" s="9"/>
      <c r="OAW1" s="9"/>
      <c r="OAX1" s="9"/>
      <c r="OAY1" s="9"/>
      <c r="OAZ1" s="9"/>
      <c r="OBA1" s="9"/>
      <c r="OBB1" s="9"/>
      <c r="OBC1" s="9"/>
      <c r="OBD1" s="9"/>
      <c r="OBE1" s="9"/>
      <c r="OBF1" s="9"/>
      <c r="OBG1" s="9"/>
      <c r="OBH1" s="9"/>
      <c r="OBI1" s="9"/>
      <c r="OBJ1" s="9"/>
      <c r="OBK1" s="9"/>
      <c r="OBL1" s="9"/>
      <c r="OBM1" s="9"/>
      <c r="OBN1" s="9"/>
      <c r="OBO1" s="9"/>
      <c r="OBP1" s="9"/>
      <c r="OBQ1" s="9"/>
      <c r="OBR1" s="9"/>
      <c r="OBS1" s="9"/>
      <c r="OBT1" s="9"/>
      <c r="OBU1" s="9"/>
      <c r="OBV1" s="9"/>
      <c r="OBW1" s="9"/>
      <c r="OBX1" s="9"/>
      <c r="OBY1" s="9"/>
      <c r="OBZ1" s="9"/>
      <c r="OCA1" s="9"/>
      <c r="OCB1" s="9"/>
      <c r="OCC1" s="9"/>
      <c r="OCD1" s="9"/>
      <c r="OCE1" s="9"/>
      <c r="OCF1" s="9"/>
      <c r="OCG1" s="9"/>
      <c r="OCH1" s="9"/>
      <c r="OCI1" s="9"/>
      <c r="OCJ1" s="9"/>
      <c r="OCK1" s="9"/>
      <c r="OCL1" s="9"/>
      <c r="OCM1" s="9"/>
      <c r="OCN1" s="9"/>
      <c r="OCO1" s="9"/>
      <c r="OCP1" s="9"/>
      <c r="OCQ1" s="9"/>
      <c r="OCR1" s="9"/>
      <c r="OCS1" s="9"/>
      <c r="OCT1" s="9"/>
      <c r="OCU1" s="9"/>
      <c r="OCV1" s="9"/>
      <c r="OCW1" s="9"/>
      <c r="OCX1" s="9"/>
      <c r="OCY1" s="9"/>
      <c r="OCZ1" s="9"/>
      <c r="ODA1" s="9"/>
      <c r="ODB1" s="9"/>
      <c r="ODC1" s="9"/>
      <c r="ODD1" s="9"/>
      <c r="ODE1" s="9"/>
      <c r="ODF1" s="9"/>
      <c r="ODG1" s="9"/>
      <c r="ODH1" s="9"/>
      <c r="ODI1" s="9"/>
      <c r="ODJ1" s="9"/>
      <c r="ODK1" s="9"/>
      <c r="ODL1" s="9"/>
      <c r="ODM1" s="9"/>
      <c r="ODN1" s="9"/>
      <c r="ODO1" s="9"/>
      <c r="ODP1" s="9"/>
      <c r="ODQ1" s="9"/>
      <c r="ODR1" s="9"/>
      <c r="ODS1" s="9"/>
      <c r="ODT1" s="9"/>
      <c r="ODU1" s="9"/>
      <c r="ODV1" s="9"/>
      <c r="ODW1" s="9"/>
      <c r="ODX1" s="9"/>
      <c r="ODY1" s="9"/>
      <c r="ODZ1" s="9"/>
      <c r="OEA1" s="9"/>
      <c r="OEB1" s="9"/>
      <c r="OEC1" s="9"/>
      <c r="OED1" s="9"/>
      <c r="OEE1" s="9"/>
      <c r="OEF1" s="9"/>
      <c r="OEG1" s="9"/>
      <c r="OEH1" s="9"/>
      <c r="OEI1" s="9"/>
      <c r="OEJ1" s="9"/>
      <c r="OEK1" s="9"/>
      <c r="OEL1" s="9"/>
      <c r="OEM1" s="9"/>
      <c r="OEN1" s="9"/>
      <c r="OEO1" s="9"/>
      <c r="OEP1" s="9"/>
      <c r="OEQ1" s="9"/>
      <c r="OER1" s="9"/>
      <c r="OES1" s="9"/>
      <c r="OET1" s="9"/>
      <c r="OEU1" s="9"/>
      <c r="OEV1" s="9"/>
      <c r="OEW1" s="9"/>
      <c r="OEX1" s="9"/>
      <c r="OEY1" s="9"/>
      <c r="OEZ1" s="9"/>
      <c r="OFA1" s="9"/>
      <c r="OFB1" s="9"/>
      <c r="OFC1" s="9"/>
      <c r="OFD1" s="9"/>
      <c r="OFE1" s="9"/>
      <c r="OFF1" s="9"/>
      <c r="OFG1" s="9"/>
      <c r="OFH1" s="9"/>
      <c r="OFI1" s="9"/>
      <c r="OFJ1" s="9"/>
      <c r="OFK1" s="9"/>
      <c r="OFL1" s="9"/>
      <c r="OFM1" s="9"/>
      <c r="OFN1" s="9"/>
      <c r="OFO1" s="9"/>
      <c r="OFP1" s="9"/>
      <c r="OFQ1" s="9"/>
      <c r="OFR1" s="9"/>
      <c r="OFS1" s="9"/>
      <c r="OFT1" s="9"/>
      <c r="OFU1" s="9"/>
      <c r="OFV1" s="9"/>
      <c r="OFW1" s="9"/>
      <c r="OFX1" s="9"/>
      <c r="OFY1" s="9"/>
      <c r="OFZ1" s="9"/>
      <c r="OGA1" s="9"/>
      <c r="OGB1" s="9"/>
      <c r="OGC1" s="9"/>
      <c r="OGD1" s="9"/>
      <c r="OGE1" s="9"/>
      <c r="OGF1" s="9"/>
      <c r="OGG1" s="9"/>
      <c r="OGH1" s="9"/>
      <c r="OGI1" s="9"/>
      <c r="OGJ1" s="9"/>
      <c r="OGK1" s="9"/>
      <c r="OGL1" s="9"/>
      <c r="OGM1" s="9"/>
      <c r="OGN1" s="9"/>
      <c r="OGO1" s="9"/>
      <c r="OGP1" s="9"/>
      <c r="OGQ1" s="9"/>
      <c r="OGR1" s="9"/>
      <c r="OGS1" s="9"/>
      <c r="OGT1" s="9"/>
      <c r="OGU1" s="9"/>
      <c r="OGV1" s="9"/>
      <c r="OGW1" s="9"/>
      <c r="OGX1" s="9"/>
      <c r="OGY1" s="9"/>
      <c r="OGZ1" s="9"/>
      <c r="OHA1" s="9"/>
      <c r="OHB1" s="9"/>
      <c r="OHC1" s="9"/>
      <c r="OHD1" s="9"/>
      <c r="OHE1" s="9"/>
      <c r="OHF1" s="9"/>
      <c r="OHG1" s="9"/>
      <c r="OHH1" s="9"/>
      <c r="OHI1" s="9"/>
      <c r="OHJ1" s="9"/>
      <c r="OHK1" s="9"/>
      <c r="OHL1" s="9"/>
      <c r="OHM1" s="9"/>
      <c r="OHN1" s="9"/>
      <c r="OHO1" s="9"/>
      <c r="OHP1" s="9"/>
      <c r="OHQ1" s="9"/>
      <c r="OHR1" s="9"/>
      <c r="OHS1" s="9"/>
      <c r="OHT1" s="9"/>
      <c r="OHU1" s="9"/>
      <c r="OHV1" s="9"/>
      <c r="OHW1" s="9"/>
      <c r="OHX1" s="9"/>
      <c r="OHY1" s="9"/>
      <c r="OHZ1" s="9"/>
      <c r="OIA1" s="9"/>
      <c r="OIB1" s="9"/>
      <c r="OIC1" s="9"/>
      <c r="OID1" s="9"/>
      <c r="OIE1" s="9"/>
      <c r="OIF1" s="9"/>
      <c r="OIG1" s="9"/>
      <c r="OIH1" s="9"/>
      <c r="OII1" s="9"/>
      <c r="OIJ1" s="9"/>
      <c r="OIK1" s="9"/>
      <c r="OIL1" s="9"/>
      <c r="OIM1" s="9"/>
      <c r="OIN1" s="9"/>
      <c r="OIO1" s="9"/>
      <c r="OIP1" s="9"/>
      <c r="OIQ1" s="9"/>
      <c r="OIR1" s="9"/>
      <c r="OIS1" s="9"/>
      <c r="OIT1" s="9"/>
      <c r="OIU1" s="9"/>
      <c r="OIV1" s="9"/>
      <c r="OIW1" s="9"/>
      <c r="OIX1" s="9"/>
      <c r="OIY1" s="9"/>
      <c r="OIZ1" s="9"/>
      <c r="OJA1" s="9"/>
      <c r="OJB1" s="9"/>
      <c r="OJC1" s="9"/>
      <c r="OJD1" s="9"/>
      <c r="OJE1" s="9"/>
      <c r="OJF1" s="9"/>
      <c r="OJG1" s="9"/>
      <c r="OJH1" s="9"/>
      <c r="OJI1" s="9"/>
      <c r="OJJ1" s="9"/>
      <c r="OJK1" s="9"/>
      <c r="OJL1" s="9"/>
      <c r="OJM1" s="9"/>
      <c r="OJN1" s="9"/>
      <c r="OJO1" s="9"/>
      <c r="OJP1" s="9"/>
      <c r="OJQ1" s="9"/>
      <c r="OJR1" s="9"/>
      <c r="OJS1" s="9"/>
      <c r="OJT1" s="9"/>
      <c r="OJU1" s="9"/>
      <c r="OJV1" s="9"/>
      <c r="OJW1" s="9"/>
      <c r="OJX1" s="9"/>
      <c r="OJY1" s="9"/>
      <c r="OJZ1" s="9"/>
      <c r="OKA1" s="9"/>
      <c r="OKB1" s="9"/>
      <c r="OKC1" s="9"/>
      <c r="OKD1" s="9"/>
      <c r="OKE1" s="9"/>
      <c r="OKF1" s="9"/>
      <c r="OKG1" s="9"/>
      <c r="OKH1" s="9"/>
      <c r="OKI1" s="9"/>
      <c r="OKJ1" s="9"/>
      <c r="OKK1" s="9"/>
      <c r="OKL1" s="9"/>
      <c r="OKM1" s="9"/>
      <c r="OKN1" s="9"/>
      <c r="OKO1" s="9"/>
      <c r="OKP1" s="9"/>
      <c r="OKQ1" s="9"/>
      <c r="OKR1" s="9"/>
      <c r="OKS1" s="9"/>
      <c r="OKT1" s="9"/>
      <c r="OKU1" s="9"/>
      <c r="OKV1" s="9"/>
      <c r="OKW1" s="9"/>
      <c r="OKX1" s="9"/>
      <c r="OKY1" s="9"/>
      <c r="OKZ1" s="9"/>
      <c r="OLA1" s="9"/>
      <c r="OLB1" s="9"/>
      <c r="OLC1" s="9"/>
      <c r="OLD1" s="9"/>
      <c r="OLE1" s="9"/>
      <c r="OLF1" s="9"/>
      <c r="OLG1" s="9"/>
      <c r="OLH1" s="9"/>
      <c r="OLI1" s="9"/>
      <c r="OLJ1" s="9"/>
      <c r="OLK1" s="9"/>
      <c r="OLL1" s="9"/>
      <c r="OLM1" s="9"/>
      <c r="OLN1" s="9"/>
      <c r="OLO1" s="9"/>
      <c r="OLP1" s="9"/>
      <c r="OLQ1" s="9"/>
      <c r="OLR1" s="9"/>
      <c r="OLS1" s="9"/>
      <c r="OLT1" s="9"/>
      <c r="OLU1" s="9"/>
      <c r="OLV1" s="9"/>
      <c r="OLW1" s="9"/>
      <c r="OLX1" s="9"/>
      <c r="OLY1" s="9"/>
      <c r="OLZ1" s="9"/>
      <c r="OMA1" s="9"/>
      <c r="OMB1" s="9"/>
      <c r="OMC1" s="9"/>
      <c r="OMD1" s="9"/>
      <c r="OME1" s="9"/>
      <c r="OMF1" s="9"/>
      <c r="OMG1" s="9"/>
      <c r="OMH1" s="9"/>
      <c r="OMI1" s="9"/>
      <c r="OMJ1" s="9"/>
      <c r="OMK1" s="9"/>
      <c r="OML1" s="9"/>
      <c r="OMM1" s="9"/>
      <c r="OMN1" s="9"/>
      <c r="OMO1" s="9"/>
      <c r="OMP1" s="9"/>
      <c r="OMQ1" s="9"/>
      <c r="OMR1" s="9"/>
      <c r="OMS1" s="9"/>
      <c r="OMT1" s="9"/>
      <c r="OMU1" s="9"/>
      <c r="OMV1" s="9"/>
      <c r="OMW1" s="9"/>
      <c r="OMX1" s="9"/>
      <c r="OMY1" s="9"/>
      <c r="OMZ1" s="9"/>
      <c r="ONA1" s="9"/>
      <c r="ONB1" s="9"/>
      <c r="ONC1" s="9"/>
      <c r="OND1" s="9"/>
      <c r="ONE1" s="9"/>
      <c r="ONF1" s="9"/>
      <c r="ONG1" s="9"/>
      <c r="ONH1" s="9"/>
      <c r="ONI1" s="9"/>
      <c r="ONJ1" s="9"/>
      <c r="ONK1" s="9"/>
      <c r="ONL1" s="9"/>
      <c r="ONM1" s="9"/>
      <c r="ONN1" s="9"/>
      <c r="ONO1" s="9"/>
      <c r="ONP1" s="9"/>
      <c r="ONQ1" s="9"/>
      <c r="ONR1" s="9"/>
      <c r="ONS1" s="9"/>
      <c r="ONT1" s="9"/>
      <c r="ONU1" s="9"/>
      <c r="ONV1" s="9"/>
      <c r="ONW1" s="9"/>
      <c r="ONX1" s="9"/>
      <c r="ONY1" s="9"/>
      <c r="ONZ1" s="9"/>
      <c r="OOA1" s="9"/>
      <c r="OOB1" s="9"/>
      <c r="OOC1" s="9"/>
      <c r="OOD1" s="9"/>
      <c r="OOE1" s="9"/>
      <c r="OOF1" s="9"/>
      <c r="OOG1" s="9"/>
      <c r="OOH1" s="9"/>
      <c r="OOI1" s="9"/>
      <c r="OOJ1" s="9"/>
      <c r="OOK1" s="9"/>
      <c r="OOL1" s="9"/>
      <c r="OOM1" s="9"/>
      <c r="OON1" s="9"/>
      <c r="OOO1" s="9"/>
      <c r="OOP1" s="9"/>
      <c r="OOQ1" s="9"/>
      <c r="OOR1" s="9"/>
      <c r="OOS1" s="9"/>
      <c r="OOT1" s="9"/>
      <c r="OOU1" s="9"/>
      <c r="OOV1" s="9"/>
      <c r="OOW1" s="9"/>
      <c r="OOX1" s="9"/>
      <c r="OOY1" s="9"/>
      <c r="OOZ1" s="9"/>
      <c r="OPA1" s="9"/>
      <c r="OPB1" s="9"/>
      <c r="OPC1" s="9"/>
      <c r="OPD1" s="9"/>
      <c r="OPE1" s="9"/>
      <c r="OPF1" s="9"/>
      <c r="OPG1" s="9"/>
      <c r="OPH1" s="9"/>
      <c r="OPI1" s="9"/>
      <c r="OPJ1" s="9"/>
      <c r="OPK1" s="9"/>
      <c r="OPL1" s="9"/>
      <c r="OPM1" s="9"/>
      <c r="OPN1" s="9"/>
      <c r="OPO1" s="9"/>
      <c r="OPP1" s="9"/>
      <c r="OPQ1" s="9"/>
      <c r="OPR1" s="9"/>
      <c r="OPS1" s="9"/>
      <c r="OPT1" s="9"/>
      <c r="OPU1" s="9"/>
      <c r="OPV1" s="9"/>
      <c r="OPW1" s="9"/>
      <c r="OPX1" s="9"/>
      <c r="OPY1" s="9"/>
      <c r="OPZ1" s="9"/>
      <c r="OQA1" s="9"/>
      <c r="OQB1" s="9"/>
      <c r="OQC1" s="9"/>
      <c r="OQD1" s="9"/>
      <c r="OQE1" s="9"/>
      <c r="OQF1" s="9"/>
      <c r="OQG1" s="9"/>
      <c r="OQH1" s="9"/>
      <c r="OQI1" s="9"/>
      <c r="OQJ1" s="9"/>
      <c r="OQK1" s="9"/>
      <c r="OQL1" s="9"/>
      <c r="OQM1" s="9"/>
      <c r="OQN1" s="9"/>
      <c r="OQO1" s="9"/>
      <c r="OQP1" s="9"/>
      <c r="OQQ1" s="9"/>
      <c r="OQR1" s="9"/>
      <c r="OQS1" s="9"/>
      <c r="OQT1" s="9"/>
      <c r="OQU1" s="9"/>
      <c r="OQV1" s="9"/>
      <c r="OQW1" s="9"/>
      <c r="OQX1" s="9"/>
      <c r="OQY1" s="9"/>
      <c r="OQZ1" s="9"/>
      <c r="ORA1" s="9"/>
      <c r="ORB1" s="9"/>
      <c r="ORC1" s="9"/>
      <c r="ORD1" s="9"/>
      <c r="ORE1" s="9"/>
      <c r="ORF1" s="9"/>
      <c r="ORG1" s="9"/>
      <c r="ORH1" s="9"/>
      <c r="ORI1" s="9"/>
      <c r="ORJ1" s="9"/>
      <c r="ORK1" s="9"/>
      <c r="ORL1" s="9"/>
      <c r="ORM1" s="9"/>
      <c r="ORN1" s="9"/>
      <c r="ORO1" s="9"/>
      <c r="ORP1" s="9"/>
      <c r="ORQ1" s="9"/>
      <c r="ORR1" s="9"/>
      <c r="ORS1" s="9"/>
      <c r="ORT1" s="9"/>
      <c r="ORU1" s="9"/>
      <c r="ORV1" s="9"/>
      <c r="ORW1" s="9"/>
      <c r="ORX1" s="9"/>
      <c r="ORY1" s="9"/>
      <c r="ORZ1" s="9"/>
      <c r="OSA1" s="9"/>
      <c r="OSB1" s="9"/>
      <c r="OSC1" s="9"/>
      <c r="OSD1" s="9"/>
      <c r="OSE1" s="9"/>
      <c r="OSF1" s="9"/>
      <c r="OSG1" s="9"/>
      <c r="OSH1" s="9"/>
      <c r="OSI1" s="9"/>
      <c r="OSJ1" s="9"/>
      <c r="OSK1" s="9"/>
      <c r="OSL1" s="9"/>
      <c r="OSM1" s="9"/>
      <c r="OSN1" s="9"/>
      <c r="OSO1" s="9"/>
      <c r="OSP1" s="9"/>
      <c r="OSQ1" s="9"/>
      <c r="OSR1" s="9"/>
      <c r="OSS1" s="9"/>
      <c r="OST1" s="9"/>
      <c r="OSU1" s="9"/>
      <c r="OSV1" s="9"/>
      <c r="OSW1" s="9"/>
      <c r="OSX1" s="9"/>
      <c r="OSY1" s="9"/>
      <c r="OSZ1" s="9"/>
      <c r="OTA1" s="9"/>
      <c r="OTB1" s="9"/>
      <c r="OTC1" s="9"/>
      <c r="OTD1" s="9"/>
      <c r="OTE1" s="9"/>
      <c r="OTF1" s="9"/>
      <c r="OTG1" s="9"/>
      <c r="OTH1" s="9"/>
      <c r="OTI1" s="9"/>
      <c r="OTJ1" s="9"/>
      <c r="OTK1" s="9"/>
      <c r="OTL1" s="9"/>
      <c r="OTM1" s="9"/>
      <c r="OTN1" s="9"/>
      <c r="OTO1" s="9"/>
      <c r="OTP1" s="9"/>
      <c r="OTQ1" s="9"/>
      <c r="OTR1" s="9"/>
      <c r="OTS1" s="9"/>
      <c r="OTT1" s="9"/>
      <c r="OTU1" s="9"/>
      <c r="OTV1" s="9"/>
      <c r="OTW1" s="9"/>
      <c r="OTX1" s="9"/>
      <c r="OTY1" s="9"/>
      <c r="OTZ1" s="9"/>
      <c r="OUA1" s="9"/>
      <c r="OUB1" s="9"/>
      <c r="OUC1" s="9"/>
      <c r="OUD1" s="9"/>
      <c r="OUE1" s="9"/>
      <c r="OUF1" s="9"/>
      <c r="OUG1" s="9"/>
      <c r="OUH1" s="9"/>
      <c r="OUI1" s="9"/>
      <c r="OUJ1" s="9"/>
      <c r="OUK1" s="9"/>
      <c r="OUL1" s="9"/>
      <c r="OUM1" s="9"/>
      <c r="OUN1" s="9"/>
      <c r="OUO1" s="9"/>
      <c r="OUP1" s="9"/>
      <c r="OUQ1" s="9"/>
      <c r="OUR1" s="9"/>
      <c r="OUS1" s="9"/>
      <c r="OUT1" s="9"/>
      <c r="OUU1" s="9"/>
      <c r="OUV1" s="9"/>
      <c r="OUW1" s="9"/>
      <c r="OUX1" s="9"/>
      <c r="OUY1" s="9"/>
      <c r="OUZ1" s="9"/>
      <c r="OVA1" s="9"/>
      <c r="OVB1" s="9"/>
      <c r="OVC1" s="9"/>
      <c r="OVD1" s="9"/>
      <c r="OVE1" s="9"/>
      <c r="OVF1" s="9"/>
      <c r="OVG1" s="9"/>
      <c r="OVH1" s="9"/>
      <c r="OVI1" s="9"/>
      <c r="OVJ1" s="9"/>
      <c r="OVK1" s="9"/>
      <c r="OVL1" s="9"/>
      <c r="OVM1" s="9"/>
      <c r="OVN1" s="9"/>
      <c r="OVO1" s="9"/>
      <c r="OVP1" s="9"/>
      <c r="OVQ1" s="9"/>
      <c r="OVR1" s="9"/>
      <c r="OVS1" s="9"/>
      <c r="OVT1" s="9"/>
      <c r="OVU1" s="9"/>
      <c r="OVV1" s="9"/>
      <c r="OVW1" s="9"/>
      <c r="OVX1" s="9"/>
      <c r="OVY1" s="9"/>
      <c r="OVZ1" s="9"/>
      <c r="OWA1" s="9"/>
      <c r="OWB1" s="9"/>
      <c r="OWC1" s="9"/>
      <c r="OWD1" s="9"/>
      <c r="OWE1" s="9"/>
      <c r="OWF1" s="9"/>
      <c r="OWG1" s="9"/>
      <c r="OWH1" s="9"/>
      <c r="OWI1" s="9"/>
      <c r="OWJ1" s="9"/>
      <c r="OWK1" s="9"/>
      <c r="OWL1" s="9"/>
      <c r="OWM1" s="9"/>
      <c r="OWN1" s="9"/>
      <c r="OWO1" s="9"/>
      <c r="OWP1" s="9"/>
      <c r="OWQ1" s="9"/>
      <c r="OWR1" s="9"/>
      <c r="OWS1" s="9"/>
      <c r="OWT1" s="9"/>
      <c r="OWU1" s="9"/>
      <c r="OWV1" s="9"/>
      <c r="OWW1" s="9"/>
      <c r="OWX1" s="9"/>
      <c r="OWY1" s="9"/>
      <c r="OWZ1" s="9"/>
      <c r="OXA1" s="9"/>
      <c r="OXB1" s="9"/>
      <c r="OXC1" s="9"/>
      <c r="OXD1" s="9"/>
      <c r="OXE1" s="9"/>
      <c r="OXF1" s="9"/>
      <c r="OXG1" s="9"/>
      <c r="OXH1" s="9"/>
      <c r="OXI1" s="9"/>
      <c r="OXJ1" s="9"/>
      <c r="OXK1" s="9"/>
      <c r="OXL1" s="9"/>
      <c r="OXM1" s="9"/>
      <c r="OXN1" s="9"/>
      <c r="OXO1" s="9"/>
      <c r="OXP1" s="9"/>
      <c r="OXQ1" s="9"/>
      <c r="OXR1" s="9"/>
      <c r="OXS1" s="9"/>
      <c r="OXT1" s="9"/>
      <c r="OXU1" s="9"/>
      <c r="OXV1" s="9"/>
      <c r="OXW1" s="9"/>
      <c r="OXX1" s="9"/>
      <c r="OXY1" s="9"/>
      <c r="OXZ1" s="9"/>
      <c r="OYA1" s="9"/>
      <c r="OYB1" s="9"/>
      <c r="OYC1" s="9"/>
      <c r="OYD1" s="9"/>
      <c r="OYE1" s="9"/>
      <c r="OYF1" s="9"/>
      <c r="OYG1" s="9"/>
      <c r="OYH1" s="9"/>
      <c r="OYI1" s="9"/>
      <c r="OYJ1" s="9"/>
      <c r="OYK1" s="9"/>
      <c r="OYL1" s="9"/>
      <c r="OYM1" s="9"/>
      <c r="OYN1" s="9"/>
      <c r="OYO1" s="9"/>
      <c r="OYP1" s="9"/>
      <c r="OYQ1" s="9"/>
      <c r="OYR1" s="9"/>
      <c r="OYS1" s="9"/>
      <c r="OYT1" s="9"/>
      <c r="OYU1" s="9"/>
      <c r="OYV1" s="9"/>
      <c r="OYW1" s="9"/>
      <c r="OYX1" s="9"/>
      <c r="OYY1" s="9"/>
      <c r="OYZ1" s="9"/>
      <c r="OZA1" s="9"/>
      <c r="OZB1" s="9"/>
      <c r="OZC1" s="9"/>
      <c r="OZD1" s="9"/>
      <c r="OZE1" s="9"/>
      <c r="OZF1" s="9"/>
      <c r="OZG1" s="9"/>
      <c r="OZH1" s="9"/>
      <c r="OZI1" s="9"/>
      <c r="OZJ1" s="9"/>
      <c r="OZK1" s="9"/>
      <c r="OZL1" s="9"/>
      <c r="OZM1" s="9"/>
      <c r="OZN1" s="9"/>
      <c r="OZO1" s="9"/>
      <c r="OZP1" s="9"/>
      <c r="OZQ1" s="9"/>
      <c r="OZR1" s="9"/>
      <c r="OZS1" s="9"/>
      <c r="OZT1" s="9"/>
      <c r="OZU1" s="9"/>
      <c r="OZV1" s="9"/>
      <c r="OZW1" s="9"/>
      <c r="OZX1" s="9"/>
      <c r="OZY1" s="9"/>
      <c r="OZZ1" s="9"/>
      <c r="PAA1" s="9"/>
      <c r="PAB1" s="9"/>
      <c r="PAC1" s="9"/>
      <c r="PAD1" s="9"/>
      <c r="PAE1" s="9"/>
      <c r="PAF1" s="9"/>
      <c r="PAG1" s="9"/>
      <c r="PAH1" s="9"/>
      <c r="PAI1" s="9"/>
      <c r="PAJ1" s="9"/>
      <c r="PAK1" s="9"/>
      <c r="PAL1" s="9"/>
      <c r="PAM1" s="9"/>
      <c r="PAN1" s="9"/>
      <c r="PAO1" s="9"/>
      <c r="PAP1" s="9"/>
      <c r="PAQ1" s="9"/>
      <c r="PAR1" s="9"/>
      <c r="PAS1" s="9"/>
      <c r="PAT1" s="9"/>
      <c r="PAU1" s="9"/>
      <c r="PAV1" s="9"/>
      <c r="PAW1" s="9"/>
      <c r="PAX1" s="9"/>
      <c r="PAY1" s="9"/>
      <c r="PAZ1" s="9"/>
      <c r="PBA1" s="9"/>
      <c r="PBB1" s="9"/>
      <c r="PBC1" s="9"/>
      <c r="PBD1" s="9"/>
      <c r="PBE1" s="9"/>
      <c r="PBF1" s="9"/>
      <c r="PBG1" s="9"/>
      <c r="PBH1" s="9"/>
      <c r="PBI1" s="9"/>
      <c r="PBJ1" s="9"/>
      <c r="PBK1" s="9"/>
      <c r="PBL1" s="9"/>
      <c r="PBM1" s="9"/>
      <c r="PBN1" s="9"/>
      <c r="PBO1" s="9"/>
      <c r="PBP1" s="9"/>
      <c r="PBQ1" s="9"/>
      <c r="PBR1" s="9"/>
      <c r="PBS1" s="9"/>
      <c r="PBT1" s="9"/>
      <c r="PBU1" s="9"/>
      <c r="PBV1" s="9"/>
      <c r="PBW1" s="9"/>
      <c r="PBX1" s="9"/>
      <c r="PBY1" s="9"/>
      <c r="PBZ1" s="9"/>
      <c r="PCA1" s="9"/>
      <c r="PCB1" s="9"/>
      <c r="PCC1" s="9"/>
      <c r="PCD1" s="9"/>
      <c r="PCE1" s="9"/>
      <c r="PCF1" s="9"/>
      <c r="PCG1" s="9"/>
      <c r="PCH1" s="9"/>
      <c r="PCI1" s="9"/>
      <c r="PCJ1" s="9"/>
      <c r="PCK1" s="9"/>
      <c r="PCL1" s="9"/>
      <c r="PCM1" s="9"/>
      <c r="PCN1" s="9"/>
      <c r="PCO1" s="9"/>
      <c r="PCP1" s="9"/>
      <c r="PCQ1" s="9"/>
      <c r="PCR1" s="9"/>
      <c r="PCS1" s="9"/>
      <c r="PCT1" s="9"/>
      <c r="PCU1" s="9"/>
      <c r="PCV1" s="9"/>
      <c r="PCW1" s="9"/>
      <c r="PCX1" s="9"/>
      <c r="PCY1" s="9"/>
      <c r="PCZ1" s="9"/>
      <c r="PDA1" s="9"/>
      <c r="PDB1" s="9"/>
      <c r="PDC1" s="9"/>
      <c r="PDD1" s="9"/>
      <c r="PDE1" s="9"/>
      <c r="PDF1" s="9"/>
      <c r="PDG1" s="9"/>
      <c r="PDH1" s="9"/>
      <c r="PDI1" s="9"/>
      <c r="PDJ1" s="9"/>
      <c r="PDK1" s="9"/>
      <c r="PDL1" s="9"/>
      <c r="PDM1" s="9"/>
      <c r="PDN1" s="9"/>
      <c r="PDO1" s="9"/>
      <c r="PDP1" s="9"/>
      <c r="PDQ1" s="9"/>
      <c r="PDR1" s="9"/>
      <c r="PDS1" s="9"/>
      <c r="PDT1" s="9"/>
      <c r="PDU1" s="9"/>
      <c r="PDV1" s="9"/>
      <c r="PDW1" s="9"/>
      <c r="PDX1" s="9"/>
      <c r="PDY1" s="9"/>
      <c r="PDZ1" s="9"/>
      <c r="PEA1" s="9"/>
      <c r="PEB1" s="9"/>
      <c r="PEC1" s="9"/>
      <c r="PED1" s="9"/>
      <c r="PEE1" s="9"/>
      <c r="PEF1" s="9"/>
      <c r="PEG1" s="9"/>
      <c r="PEH1" s="9"/>
      <c r="PEI1" s="9"/>
      <c r="PEJ1" s="9"/>
      <c r="PEK1" s="9"/>
      <c r="PEL1" s="9"/>
      <c r="PEM1" s="9"/>
      <c r="PEN1" s="9"/>
      <c r="PEO1" s="9"/>
      <c r="PEP1" s="9"/>
      <c r="PEQ1" s="9"/>
      <c r="PER1" s="9"/>
      <c r="PES1" s="9"/>
      <c r="PET1" s="9"/>
      <c r="PEU1" s="9"/>
      <c r="PEV1" s="9"/>
      <c r="PEW1" s="9"/>
      <c r="PEX1" s="9"/>
      <c r="PEY1" s="9"/>
      <c r="PEZ1" s="9"/>
      <c r="PFA1" s="9"/>
      <c r="PFB1" s="9"/>
      <c r="PFC1" s="9"/>
      <c r="PFD1" s="9"/>
      <c r="PFE1" s="9"/>
      <c r="PFF1" s="9"/>
      <c r="PFG1" s="9"/>
      <c r="PFH1" s="9"/>
      <c r="PFI1" s="9"/>
      <c r="PFJ1" s="9"/>
      <c r="PFK1" s="9"/>
      <c r="PFL1" s="9"/>
      <c r="PFM1" s="9"/>
      <c r="PFN1" s="9"/>
      <c r="PFO1" s="9"/>
      <c r="PFP1" s="9"/>
      <c r="PFQ1" s="9"/>
      <c r="PFR1" s="9"/>
      <c r="PFS1" s="9"/>
      <c r="PFT1" s="9"/>
      <c r="PFU1" s="9"/>
      <c r="PFV1" s="9"/>
      <c r="PFW1" s="9"/>
      <c r="PFX1" s="9"/>
      <c r="PFY1" s="9"/>
      <c r="PFZ1" s="9"/>
      <c r="PGA1" s="9"/>
      <c r="PGB1" s="9"/>
      <c r="PGC1" s="9"/>
      <c r="PGD1" s="9"/>
      <c r="PGE1" s="9"/>
      <c r="PGF1" s="9"/>
      <c r="PGG1" s="9"/>
      <c r="PGH1" s="9"/>
      <c r="PGI1" s="9"/>
      <c r="PGJ1" s="9"/>
      <c r="PGK1" s="9"/>
      <c r="PGL1" s="9"/>
      <c r="PGM1" s="9"/>
      <c r="PGN1" s="9"/>
      <c r="PGO1" s="9"/>
      <c r="PGP1" s="9"/>
      <c r="PGQ1" s="9"/>
      <c r="PGR1" s="9"/>
      <c r="PGS1" s="9"/>
      <c r="PGT1" s="9"/>
      <c r="PGU1" s="9"/>
      <c r="PGV1" s="9"/>
      <c r="PGW1" s="9"/>
      <c r="PGX1" s="9"/>
      <c r="PGY1" s="9"/>
      <c r="PGZ1" s="9"/>
      <c r="PHA1" s="9"/>
      <c r="PHB1" s="9"/>
      <c r="PHC1" s="9"/>
      <c r="PHD1" s="9"/>
      <c r="PHE1" s="9"/>
      <c r="PHF1" s="9"/>
      <c r="PHG1" s="9"/>
      <c r="PHH1" s="9"/>
      <c r="PHI1" s="9"/>
      <c r="PHJ1" s="9"/>
      <c r="PHK1" s="9"/>
      <c r="PHL1" s="9"/>
      <c r="PHM1" s="9"/>
      <c r="PHN1" s="9"/>
      <c r="PHO1" s="9"/>
      <c r="PHP1" s="9"/>
      <c r="PHQ1" s="9"/>
      <c r="PHR1" s="9"/>
      <c r="PHS1" s="9"/>
      <c r="PHT1" s="9"/>
      <c r="PHU1" s="9"/>
      <c r="PHV1" s="9"/>
      <c r="PHW1" s="9"/>
      <c r="PHX1" s="9"/>
      <c r="PHY1" s="9"/>
      <c r="PHZ1" s="9"/>
      <c r="PIA1" s="9"/>
      <c r="PIB1" s="9"/>
      <c r="PIC1" s="9"/>
      <c r="PID1" s="9"/>
      <c r="PIE1" s="9"/>
      <c r="PIF1" s="9"/>
      <c r="PIG1" s="9"/>
      <c r="PIH1" s="9"/>
      <c r="PII1" s="9"/>
      <c r="PIJ1" s="9"/>
      <c r="PIK1" s="9"/>
      <c r="PIL1" s="9"/>
      <c r="PIM1" s="9"/>
      <c r="PIN1" s="9"/>
      <c r="PIO1" s="9"/>
      <c r="PIP1" s="9"/>
      <c r="PIQ1" s="9"/>
      <c r="PIR1" s="9"/>
      <c r="PIS1" s="9"/>
      <c r="PIT1" s="9"/>
      <c r="PIU1" s="9"/>
      <c r="PIV1" s="9"/>
      <c r="PIW1" s="9"/>
      <c r="PIX1" s="9"/>
      <c r="PIY1" s="9"/>
      <c r="PIZ1" s="9"/>
      <c r="PJA1" s="9"/>
      <c r="PJB1" s="9"/>
      <c r="PJC1" s="9"/>
      <c r="PJD1" s="9"/>
      <c r="PJE1" s="9"/>
      <c r="PJF1" s="9"/>
      <c r="PJG1" s="9"/>
      <c r="PJH1" s="9"/>
      <c r="PJI1" s="9"/>
      <c r="PJJ1" s="9"/>
      <c r="PJK1" s="9"/>
      <c r="PJL1" s="9"/>
      <c r="PJM1" s="9"/>
      <c r="PJN1" s="9"/>
      <c r="PJO1" s="9"/>
      <c r="PJP1" s="9"/>
      <c r="PJQ1" s="9"/>
      <c r="PJR1" s="9"/>
      <c r="PJS1" s="9"/>
      <c r="PJT1" s="9"/>
      <c r="PJU1" s="9"/>
      <c r="PJV1" s="9"/>
      <c r="PJW1" s="9"/>
      <c r="PJX1" s="9"/>
      <c r="PJY1" s="9"/>
      <c r="PJZ1" s="9"/>
      <c r="PKA1" s="9"/>
      <c r="PKB1" s="9"/>
      <c r="PKC1" s="9"/>
      <c r="PKD1" s="9"/>
      <c r="PKE1" s="9"/>
      <c r="PKF1" s="9"/>
      <c r="PKG1" s="9"/>
      <c r="PKH1" s="9"/>
      <c r="PKI1" s="9"/>
      <c r="PKJ1" s="9"/>
      <c r="PKK1" s="9"/>
      <c r="PKL1" s="9"/>
      <c r="PKM1" s="9"/>
      <c r="PKN1" s="9"/>
      <c r="PKO1" s="9"/>
      <c r="PKP1" s="9"/>
      <c r="PKQ1" s="9"/>
      <c r="PKR1" s="9"/>
      <c r="PKS1" s="9"/>
      <c r="PKT1" s="9"/>
      <c r="PKU1" s="9"/>
      <c r="PKV1" s="9"/>
      <c r="PKW1" s="9"/>
      <c r="PKX1" s="9"/>
      <c r="PKY1" s="9"/>
      <c r="PKZ1" s="9"/>
      <c r="PLA1" s="9"/>
      <c r="PLB1" s="9"/>
      <c r="PLC1" s="9"/>
      <c r="PLD1" s="9"/>
      <c r="PLE1" s="9"/>
      <c r="PLF1" s="9"/>
      <c r="PLG1" s="9"/>
      <c r="PLH1" s="9"/>
      <c r="PLI1" s="9"/>
      <c r="PLJ1" s="9"/>
      <c r="PLK1" s="9"/>
      <c r="PLL1" s="9"/>
      <c r="PLM1" s="9"/>
      <c r="PLN1" s="9"/>
      <c r="PLO1" s="9"/>
      <c r="PLP1" s="9"/>
      <c r="PLQ1" s="9"/>
      <c r="PLR1" s="9"/>
      <c r="PLS1" s="9"/>
      <c r="PLT1" s="9"/>
      <c r="PLU1" s="9"/>
      <c r="PLV1" s="9"/>
      <c r="PLW1" s="9"/>
      <c r="PLX1" s="9"/>
      <c r="PLY1" s="9"/>
      <c r="PLZ1" s="9"/>
      <c r="PMA1" s="9"/>
      <c r="PMB1" s="9"/>
      <c r="PMC1" s="9"/>
      <c r="PMD1" s="9"/>
      <c r="PME1" s="9"/>
      <c r="PMF1" s="9"/>
      <c r="PMG1" s="9"/>
      <c r="PMH1" s="9"/>
      <c r="PMI1" s="9"/>
      <c r="PMJ1" s="9"/>
      <c r="PMK1" s="9"/>
      <c r="PML1" s="9"/>
      <c r="PMM1" s="9"/>
      <c r="PMN1" s="9"/>
      <c r="PMO1" s="9"/>
      <c r="PMP1" s="9"/>
      <c r="PMQ1" s="9"/>
      <c r="PMR1" s="9"/>
      <c r="PMS1" s="9"/>
      <c r="PMT1" s="9"/>
      <c r="PMU1" s="9"/>
      <c r="PMV1" s="9"/>
      <c r="PMW1" s="9"/>
      <c r="PMX1" s="9"/>
      <c r="PMY1" s="9"/>
      <c r="PMZ1" s="9"/>
      <c r="PNA1" s="9"/>
      <c r="PNB1" s="9"/>
      <c r="PNC1" s="9"/>
      <c r="PND1" s="9"/>
      <c r="PNE1" s="9"/>
      <c r="PNF1" s="9"/>
      <c r="PNG1" s="9"/>
      <c r="PNH1" s="9"/>
      <c r="PNI1" s="9"/>
      <c r="PNJ1" s="9"/>
      <c r="PNK1" s="9"/>
      <c r="PNL1" s="9"/>
      <c r="PNM1" s="9"/>
      <c r="PNN1" s="9"/>
      <c r="PNO1" s="9"/>
      <c r="PNP1" s="9"/>
      <c r="PNQ1" s="9"/>
      <c r="PNR1" s="9"/>
      <c r="PNS1" s="9"/>
      <c r="PNT1" s="9"/>
      <c r="PNU1" s="9"/>
      <c r="PNV1" s="9"/>
      <c r="PNW1" s="9"/>
      <c r="PNX1" s="9"/>
      <c r="PNY1" s="9"/>
      <c r="PNZ1" s="9"/>
      <c r="POA1" s="9"/>
      <c r="POB1" s="9"/>
      <c r="POC1" s="9"/>
      <c r="POD1" s="9"/>
      <c r="POE1" s="9"/>
      <c r="POF1" s="9"/>
      <c r="POG1" s="9"/>
      <c r="POH1" s="9"/>
      <c r="POI1" s="9"/>
      <c r="POJ1" s="9"/>
      <c r="POK1" s="9"/>
      <c r="POL1" s="9"/>
      <c r="POM1" s="9"/>
      <c r="PON1" s="9"/>
      <c r="POO1" s="9"/>
      <c r="POP1" s="9"/>
      <c r="POQ1" s="9"/>
      <c r="POR1" s="9"/>
      <c r="POS1" s="9"/>
      <c r="POT1" s="9"/>
      <c r="POU1" s="9"/>
      <c r="POV1" s="9"/>
      <c r="POW1" s="9"/>
      <c r="POX1" s="9"/>
      <c r="POY1" s="9"/>
      <c r="POZ1" s="9"/>
      <c r="PPA1" s="9"/>
      <c r="PPB1" s="9"/>
      <c r="PPC1" s="9"/>
      <c r="PPD1" s="9"/>
      <c r="PPE1" s="9"/>
      <c r="PPF1" s="9"/>
      <c r="PPG1" s="9"/>
      <c r="PPH1" s="9"/>
      <c r="PPI1" s="9"/>
      <c r="PPJ1" s="9"/>
      <c r="PPK1" s="9"/>
      <c r="PPL1" s="9"/>
      <c r="PPM1" s="9"/>
      <c r="PPN1" s="9"/>
      <c r="PPO1" s="9"/>
      <c r="PPP1" s="9"/>
      <c r="PPQ1" s="9"/>
      <c r="PPR1" s="9"/>
      <c r="PPS1" s="9"/>
      <c r="PPT1" s="9"/>
      <c r="PPU1" s="9"/>
      <c r="PPV1" s="9"/>
      <c r="PPW1" s="9"/>
      <c r="PPX1" s="9"/>
      <c r="PPY1" s="9"/>
      <c r="PPZ1" s="9"/>
      <c r="PQA1" s="9"/>
      <c r="PQB1" s="9"/>
      <c r="PQC1" s="9"/>
      <c r="PQD1" s="9"/>
      <c r="PQE1" s="9"/>
      <c r="PQF1" s="9"/>
      <c r="PQG1" s="9"/>
      <c r="PQH1" s="9"/>
      <c r="PQI1" s="9"/>
      <c r="PQJ1" s="9"/>
      <c r="PQK1" s="9"/>
      <c r="PQL1" s="9"/>
      <c r="PQM1" s="9"/>
      <c r="PQN1" s="9"/>
      <c r="PQO1" s="9"/>
      <c r="PQP1" s="9"/>
      <c r="PQQ1" s="9"/>
      <c r="PQR1" s="9"/>
      <c r="PQS1" s="9"/>
      <c r="PQT1" s="9"/>
      <c r="PQU1" s="9"/>
      <c r="PQV1" s="9"/>
      <c r="PQW1" s="9"/>
      <c r="PQX1" s="9"/>
      <c r="PQY1" s="9"/>
      <c r="PQZ1" s="9"/>
      <c r="PRA1" s="9"/>
      <c r="PRB1" s="9"/>
      <c r="PRC1" s="9"/>
      <c r="PRD1" s="9"/>
      <c r="PRE1" s="9"/>
      <c r="PRF1" s="9"/>
      <c r="PRG1" s="9"/>
      <c r="PRH1" s="9"/>
      <c r="PRI1" s="9"/>
      <c r="PRJ1" s="9"/>
      <c r="PRK1" s="9"/>
      <c r="PRL1" s="9"/>
      <c r="PRM1" s="9"/>
      <c r="PRN1" s="9"/>
      <c r="PRO1" s="9"/>
      <c r="PRP1" s="9"/>
      <c r="PRQ1" s="9"/>
      <c r="PRR1" s="9"/>
      <c r="PRS1" s="9"/>
      <c r="PRT1" s="9"/>
      <c r="PRU1" s="9"/>
      <c r="PRV1" s="9"/>
      <c r="PRW1" s="9"/>
      <c r="PRX1" s="9"/>
      <c r="PRY1" s="9"/>
      <c r="PRZ1" s="9"/>
      <c r="PSA1" s="9"/>
      <c r="PSB1" s="9"/>
      <c r="PSC1" s="9"/>
      <c r="PSD1" s="9"/>
      <c r="PSE1" s="9"/>
      <c r="PSF1" s="9"/>
      <c r="PSG1" s="9"/>
      <c r="PSH1" s="9"/>
      <c r="PSI1" s="9"/>
      <c r="PSJ1" s="9"/>
      <c r="PSK1" s="9"/>
      <c r="PSL1" s="9"/>
      <c r="PSM1" s="9"/>
      <c r="PSN1" s="9"/>
      <c r="PSO1" s="9"/>
      <c r="PSP1" s="9"/>
      <c r="PSQ1" s="9"/>
      <c r="PSR1" s="9"/>
      <c r="PSS1" s="9"/>
      <c r="PST1" s="9"/>
      <c r="PSU1" s="9"/>
      <c r="PSV1" s="9"/>
      <c r="PSW1" s="9"/>
      <c r="PSX1" s="9"/>
      <c r="PSY1" s="9"/>
      <c r="PSZ1" s="9"/>
      <c r="PTA1" s="9"/>
      <c r="PTB1" s="9"/>
      <c r="PTC1" s="9"/>
      <c r="PTD1" s="9"/>
      <c r="PTE1" s="9"/>
      <c r="PTF1" s="9"/>
      <c r="PTG1" s="9"/>
      <c r="PTH1" s="9"/>
      <c r="PTI1" s="9"/>
      <c r="PTJ1" s="9"/>
      <c r="PTK1" s="9"/>
      <c r="PTL1" s="9"/>
      <c r="PTM1" s="9"/>
      <c r="PTN1" s="9"/>
      <c r="PTO1" s="9"/>
      <c r="PTP1" s="9"/>
      <c r="PTQ1" s="9"/>
      <c r="PTR1" s="9"/>
      <c r="PTS1" s="9"/>
      <c r="PTT1" s="9"/>
      <c r="PTU1" s="9"/>
      <c r="PTV1" s="9"/>
      <c r="PTW1" s="9"/>
      <c r="PTX1" s="9"/>
      <c r="PTY1" s="9"/>
      <c r="PTZ1" s="9"/>
      <c r="PUA1" s="9"/>
      <c r="PUB1" s="9"/>
      <c r="PUC1" s="9"/>
      <c r="PUD1" s="9"/>
      <c r="PUE1" s="9"/>
      <c r="PUF1" s="9"/>
      <c r="PUG1" s="9"/>
      <c r="PUH1" s="9"/>
      <c r="PUI1" s="9"/>
      <c r="PUJ1" s="9"/>
      <c r="PUK1" s="9"/>
      <c r="PUL1" s="9"/>
      <c r="PUM1" s="9"/>
      <c r="PUN1" s="9"/>
      <c r="PUO1" s="9"/>
      <c r="PUP1" s="9"/>
      <c r="PUQ1" s="9"/>
      <c r="PUR1" s="9"/>
      <c r="PUS1" s="9"/>
      <c r="PUT1" s="9"/>
      <c r="PUU1" s="9"/>
      <c r="PUV1" s="9"/>
      <c r="PUW1" s="9"/>
      <c r="PUX1" s="9"/>
      <c r="PUY1" s="9"/>
      <c r="PUZ1" s="9"/>
      <c r="PVA1" s="9"/>
      <c r="PVB1" s="9"/>
      <c r="PVC1" s="9"/>
      <c r="PVD1" s="9"/>
      <c r="PVE1" s="9"/>
      <c r="PVF1" s="9"/>
      <c r="PVG1" s="9"/>
      <c r="PVH1" s="9"/>
      <c r="PVI1" s="9"/>
      <c r="PVJ1" s="9"/>
      <c r="PVK1" s="9"/>
      <c r="PVL1" s="9"/>
      <c r="PVM1" s="9"/>
      <c r="PVN1" s="9"/>
      <c r="PVO1" s="9"/>
      <c r="PVP1" s="9"/>
      <c r="PVQ1" s="9"/>
      <c r="PVR1" s="9"/>
      <c r="PVS1" s="9"/>
      <c r="PVT1" s="9"/>
      <c r="PVU1" s="9"/>
      <c r="PVV1" s="9"/>
      <c r="PVW1" s="9"/>
      <c r="PVX1" s="9"/>
      <c r="PVY1" s="9"/>
      <c r="PVZ1" s="9"/>
      <c r="PWA1" s="9"/>
      <c r="PWB1" s="9"/>
      <c r="PWC1" s="9"/>
      <c r="PWD1" s="9"/>
      <c r="PWE1" s="9"/>
      <c r="PWF1" s="9"/>
      <c r="PWG1" s="9"/>
      <c r="PWH1" s="9"/>
      <c r="PWI1" s="9"/>
      <c r="PWJ1" s="9"/>
      <c r="PWK1" s="9"/>
      <c r="PWL1" s="9"/>
      <c r="PWM1" s="9"/>
      <c r="PWN1" s="9"/>
      <c r="PWO1" s="9"/>
      <c r="PWP1" s="9"/>
      <c r="PWQ1" s="9"/>
      <c r="PWR1" s="9"/>
      <c r="PWS1" s="9"/>
      <c r="PWT1" s="9"/>
      <c r="PWU1" s="9"/>
      <c r="PWV1" s="9"/>
      <c r="PWW1" s="9"/>
      <c r="PWX1" s="9"/>
      <c r="PWY1" s="9"/>
      <c r="PWZ1" s="9"/>
      <c r="PXA1" s="9"/>
      <c r="PXB1" s="9"/>
      <c r="PXC1" s="9"/>
      <c r="PXD1" s="9"/>
      <c r="PXE1" s="9"/>
      <c r="PXF1" s="9"/>
      <c r="PXG1" s="9"/>
      <c r="PXH1" s="9"/>
      <c r="PXI1" s="9"/>
      <c r="PXJ1" s="9"/>
      <c r="PXK1" s="9"/>
      <c r="PXL1" s="9"/>
      <c r="PXM1" s="9"/>
      <c r="PXN1" s="9"/>
      <c r="PXO1" s="9"/>
      <c r="PXP1" s="9"/>
      <c r="PXQ1" s="9"/>
      <c r="PXR1" s="9"/>
      <c r="PXS1" s="9"/>
      <c r="PXT1" s="9"/>
      <c r="PXU1" s="9"/>
      <c r="PXV1" s="9"/>
      <c r="PXW1" s="9"/>
      <c r="PXX1" s="9"/>
      <c r="PXY1" s="9"/>
      <c r="PXZ1" s="9"/>
      <c r="PYA1" s="9"/>
      <c r="PYB1" s="9"/>
      <c r="PYC1" s="9"/>
      <c r="PYD1" s="9"/>
      <c r="PYE1" s="9"/>
      <c r="PYF1" s="9"/>
      <c r="PYG1" s="9"/>
      <c r="PYH1" s="9"/>
      <c r="PYI1" s="9"/>
      <c r="PYJ1" s="9"/>
      <c r="PYK1" s="9"/>
      <c r="PYL1" s="9"/>
      <c r="PYM1" s="9"/>
      <c r="PYN1" s="9"/>
      <c r="PYO1" s="9"/>
      <c r="PYP1" s="9"/>
      <c r="PYQ1" s="9"/>
      <c r="PYR1" s="9"/>
      <c r="PYS1" s="9"/>
      <c r="PYT1" s="9"/>
      <c r="PYU1" s="9"/>
      <c r="PYV1" s="9"/>
      <c r="PYW1" s="9"/>
      <c r="PYX1" s="9"/>
      <c r="PYY1" s="9"/>
      <c r="PYZ1" s="9"/>
      <c r="PZA1" s="9"/>
      <c r="PZB1" s="9"/>
      <c r="PZC1" s="9"/>
      <c r="PZD1" s="9"/>
      <c r="PZE1" s="9"/>
      <c r="PZF1" s="9"/>
      <c r="PZG1" s="9"/>
      <c r="PZH1" s="9"/>
      <c r="PZI1" s="9"/>
      <c r="PZJ1" s="9"/>
      <c r="PZK1" s="9"/>
      <c r="PZL1" s="9"/>
      <c r="PZM1" s="9"/>
      <c r="PZN1" s="9"/>
      <c r="PZO1" s="9"/>
      <c r="PZP1" s="9"/>
      <c r="PZQ1" s="9"/>
      <c r="PZR1" s="9"/>
      <c r="PZS1" s="9"/>
      <c r="PZT1" s="9"/>
      <c r="PZU1" s="9"/>
      <c r="PZV1" s="9"/>
      <c r="PZW1" s="9"/>
      <c r="PZX1" s="9"/>
      <c r="PZY1" s="9"/>
      <c r="PZZ1" s="9"/>
      <c r="QAA1" s="9"/>
      <c r="QAB1" s="9"/>
      <c r="QAC1" s="9"/>
      <c r="QAD1" s="9"/>
      <c r="QAE1" s="9"/>
      <c r="QAF1" s="9"/>
      <c r="QAG1" s="9"/>
      <c r="QAH1" s="9"/>
      <c r="QAI1" s="9"/>
      <c r="QAJ1" s="9"/>
      <c r="QAK1" s="9"/>
      <c r="QAL1" s="9"/>
      <c r="QAM1" s="9"/>
      <c r="QAN1" s="9"/>
      <c r="QAO1" s="9"/>
      <c r="QAP1" s="9"/>
      <c r="QAQ1" s="9"/>
      <c r="QAR1" s="9"/>
      <c r="QAS1" s="9"/>
      <c r="QAT1" s="9"/>
      <c r="QAU1" s="9"/>
      <c r="QAV1" s="9"/>
      <c r="QAW1" s="9"/>
      <c r="QAX1" s="9"/>
      <c r="QAY1" s="9"/>
      <c r="QAZ1" s="9"/>
      <c r="QBA1" s="9"/>
      <c r="QBB1" s="9"/>
      <c r="QBC1" s="9"/>
      <c r="QBD1" s="9"/>
      <c r="QBE1" s="9"/>
      <c r="QBF1" s="9"/>
      <c r="QBG1" s="9"/>
      <c r="QBH1" s="9"/>
      <c r="QBI1" s="9"/>
      <c r="QBJ1" s="9"/>
      <c r="QBK1" s="9"/>
      <c r="QBL1" s="9"/>
      <c r="QBM1" s="9"/>
      <c r="QBN1" s="9"/>
      <c r="QBO1" s="9"/>
      <c r="QBP1" s="9"/>
      <c r="QBQ1" s="9"/>
      <c r="QBR1" s="9"/>
      <c r="QBS1" s="9"/>
      <c r="QBT1" s="9"/>
      <c r="QBU1" s="9"/>
      <c r="QBV1" s="9"/>
      <c r="QBW1" s="9"/>
      <c r="QBX1" s="9"/>
      <c r="QBY1" s="9"/>
      <c r="QBZ1" s="9"/>
      <c r="QCA1" s="9"/>
      <c r="QCB1" s="9"/>
      <c r="QCC1" s="9"/>
      <c r="QCD1" s="9"/>
      <c r="QCE1" s="9"/>
      <c r="QCF1" s="9"/>
      <c r="QCG1" s="9"/>
      <c r="QCH1" s="9"/>
      <c r="QCI1" s="9"/>
      <c r="QCJ1" s="9"/>
      <c r="QCK1" s="9"/>
      <c r="QCL1" s="9"/>
      <c r="QCM1" s="9"/>
      <c r="QCN1" s="9"/>
      <c r="QCO1" s="9"/>
      <c r="QCP1" s="9"/>
      <c r="QCQ1" s="9"/>
      <c r="QCR1" s="9"/>
      <c r="QCS1" s="9"/>
      <c r="QCT1" s="9"/>
      <c r="QCU1" s="9"/>
      <c r="QCV1" s="9"/>
      <c r="QCW1" s="9"/>
      <c r="QCX1" s="9"/>
      <c r="QCY1" s="9"/>
      <c r="QCZ1" s="9"/>
      <c r="QDA1" s="9"/>
      <c r="QDB1" s="9"/>
      <c r="QDC1" s="9"/>
      <c r="QDD1" s="9"/>
      <c r="QDE1" s="9"/>
      <c r="QDF1" s="9"/>
      <c r="QDG1" s="9"/>
      <c r="QDH1" s="9"/>
      <c r="QDI1" s="9"/>
      <c r="QDJ1" s="9"/>
      <c r="QDK1" s="9"/>
      <c r="QDL1" s="9"/>
      <c r="QDM1" s="9"/>
      <c r="QDN1" s="9"/>
      <c r="QDO1" s="9"/>
      <c r="QDP1" s="9"/>
      <c r="QDQ1" s="9"/>
      <c r="QDR1" s="9"/>
      <c r="QDS1" s="9"/>
      <c r="QDT1" s="9"/>
      <c r="QDU1" s="9"/>
      <c r="QDV1" s="9"/>
      <c r="QDW1" s="9"/>
      <c r="QDX1" s="9"/>
      <c r="QDY1" s="9"/>
      <c r="QDZ1" s="9"/>
      <c r="QEA1" s="9"/>
      <c r="QEB1" s="9"/>
      <c r="QEC1" s="9"/>
      <c r="QED1" s="9"/>
      <c r="QEE1" s="9"/>
      <c r="QEF1" s="9"/>
      <c r="QEG1" s="9"/>
      <c r="QEH1" s="9"/>
      <c r="QEI1" s="9"/>
      <c r="QEJ1" s="9"/>
      <c r="QEK1" s="9"/>
      <c r="QEL1" s="9"/>
      <c r="QEM1" s="9"/>
      <c r="QEN1" s="9"/>
      <c r="QEO1" s="9"/>
      <c r="QEP1" s="9"/>
      <c r="QEQ1" s="9"/>
      <c r="QER1" s="9"/>
      <c r="QES1" s="9"/>
      <c r="QET1" s="9"/>
      <c r="QEU1" s="9"/>
      <c r="QEV1" s="9"/>
      <c r="QEW1" s="9"/>
      <c r="QEX1" s="9"/>
      <c r="QEY1" s="9"/>
      <c r="QEZ1" s="9"/>
      <c r="QFA1" s="9"/>
      <c r="QFB1" s="9"/>
      <c r="QFC1" s="9"/>
      <c r="QFD1" s="9"/>
      <c r="QFE1" s="9"/>
      <c r="QFF1" s="9"/>
      <c r="QFG1" s="9"/>
      <c r="QFH1" s="9"/>
      <c r="QFI1" s="9"/>
      <c r="QFJ1" s="9"/>
      <c r="QFK1" s="9"/>
      <c r="QFL1" s="9"/>
      <c r="QFM1" s="9"/>
      <c r="QFN1" s="9"/>
      <c r="QFO1" s="9"/>
      <c r="QFP1" s="9"/>
      <c r="QFQ1" s="9"/>
      <c r="QFR1" s="9"/>
      <c r="QFS1" s="9"/>
      <c r="QFT1" s="9"/>
      <c r="QFU1" s="9"/>
      <c r="QFV1" s="9"/>
      <c r="QFW1" s="9"/>
      <c r="QFX1" s="9"/>
      <c r="QFY1" s="9"/>
      <c r="QFZ1" s="9"/>
      <c r="QGA1" s="9"/>
      <c r="QGB1" s="9"/>
      <c r="QGC1" s="9"/>
      <c r="QGD1" s="9"/>
      <c r="QGE1" s="9"/>
      <c r="QGF1" s="9"/>
      <c r="QGG1" s="9"/>
      <c r="QGH1" s="9"/>
      <c r="QGI1" s="9"/>
      <c r="QGJ1" s="9"/>
      <c r="QGK1" s="9"/>
      <c r="QGL1" s="9"/>
      <c r="QGM1" s="9"/>
      <c r="QGN1" s="9"/>
      <c r="QGO1" s="9"/>
      <c r="QGP1" s="9"/>
      <c r="QGQ1" s="9"/>
      <c r="QGR1" s="9"/>
      <c r="QGS1" s="9"/>
      <c r="QGT1" s="9"/>
      <c r="QGU1" s="9"/>
      <c r="QGV1" s="9"/>
      <c r="QGW1" s="9"/>
      <c r="QGX1" s="9"/>
      <c r="QGY1" s="9"/>
      <c r="QGZ1" s="9"/>
      <c r="QHA1" s="9"/>
      <c r="QHB1" s="9"/>
      <c r="QHC1" s="9"/>
      <c r="QHD1" s="9"/>
      <c r="QHE1" s="9"/>
      <c r="QHF1" s="9"/>
      <c r="QHG1" s="9"/>
      <c r="QHH1" s="9"/>
      <c r="QHI1" s="9"/>
      <c r="QHJ1" s="9"/>
      <c r="QHK1" s="9"/>
      <c r="QHL1" s="9"/>
      <c r="QHM1" s="9"/>
      <c r="QHN1" s="9"/>
      <c r="QHO1" s="9"/>
      <c r="QHP1" s="9"/>
      <c r="QHQ1" s="9"/>
      <c r="QHR1" s="9"/>
      <c r="QHS1" s="9"/>
      <c r="QHT1" s="9"/>
      <c r="QHU1" s="9"/>
      <c r="QHV1" s="9"/>
      <c r="QHW1" s="9"/>
      <c r="QHX1" s="9"/>
      <c r="QHY1" s="9"/>
      <c r="QHZ1" s="9"/>
      <c r="QIA1" s="9"/>
      <c r="QIB1" s="9"/>
      <c r="QIC1" s="9"/>
      <c r="QID1" s="9"/>
      <c r="QIE1" s="9"/>
      <c r="QIF1" s="9"/>
      <c r="QIG1" s="9"/>
      <c r="QIH1" s="9"/>
      <c r="QII1" s="9"/>
      <c r="QIJ1" s="9"/>
      <c r="QIK1" s="9"/>
      <c r="QIL1" s="9"/>
      <c r="QIM1" s="9"/>
      <c r="QIN1" s="9"/>
      <c r="QIO1" s="9"/>
      <c r="QIP1" s="9"/>
      <c r="QIQ1" s="9"/>
      <c r="QIR1" s="9"/>
      <c r="QIS1" s="9"/>
      <c r="QIT1" s="9"/>
      <c r="QIU1" s="9"/>
      <c r="QIV1" s="9"/>
      <c r="QIW1" s="9"/>
      <c r="QIX1" s="9"/>
      <c r="QIY1" s="9"/>
      <c r="QIZ1" s="9"/>
      <c r="QJA1" s="9"/>
      <c r="QJB1" s="9"/>
      <c r="QJC1" s="9"/>
      <c r="QJD1" s="9"/>
      <c r="QJE1" s="9"/>
      <c r="QJF1" s="9"/>
      <c r="QJG1" s="9"/>
      <c r="QJH1" s="9"/>
      <c r="QJI1" s="9"/>
      <c r="QJJ1" s="9"/>
      <c r="QJK1" s="9"/>
      <c r="QJL1" s="9"/>
      <c r="QJM1" s="9"/>
      <c r="QJN1" s="9"/>
      <c r="QJO1" s="9"/>
      <c r="QJP1" s="9"/>
      <c r="QJQ1" s="9"/>
      <c r="QJR1" s="9"/>
      <c r="QJS1" s="9"/>
      <c r="QJT1" s="9"/>
      <c r="QJU1" s="9"/>
      <c r="QJV1" s="9"/>
      <c r="QJW1" s="9"/>
      <c r="QJX1" s="9"/>
      <c r="QJY1" s="9"/>
      <c r="QJZ1" s="9"/>
      <c r="QKA1" s="9"/>
      <c r="QKB1" s="9"/>
      <c r="QKC1" s="9"/>
      <c r="QKD1" s="9"/>
      <c r="QKE1" s="9"/>
      <c r="QKF1" s="9"/>
      <c r="QKG1" s="9"/>
      <c r="QKH1" s="9"/>
      <c r="QKI1" s="9"/>
      <c r="QKJ1" s="9"/>
      <c r="QKK1" s="9"/>
      <c r="QKL1" s="9"/>
      <c r="QKM1" s="9"/>
      <c r="QKN1" s="9"/>
      <c r="QKO1" s="9"/>
      <c r="QKP1" s="9"/>
      <c r="QKQ1" s="9"/>
      <c r="QKR1" s="9"/>
      <c r="QKS1" s="9"/>
      <c r="QKT1" s="9"/>
      <c r="QKU1" s="9"/>
      <c r="QKV1" s="9"/>
      <c r="QKW1" s="9"/>
      <c r="QKX1" s="9"/>
      <c r="QKY1" s="9"/>
      <c r="QKZ1" s="9"/>
      <c r="QLA1" s="9"/>
      <c r="QLB1" s="9"/>
      <c r="QLC1" s="9"/>
      <c r="QLD1" s="9"/>
      <c r="QLE1" s="9"/>
      <c r="QLF1" s="9"/>
      <c r="QLG1" s="9"/>
      <c r="QLH1" s="9"/>
      <c r="QLI1" s="9"/>
      <c r="QLJ1" s="9"/>
      <c r="QLK1" s="9"/>
      <c r="QLL1" s="9"/>
      <c r="QLM1" s="9"/>
      <c r="QLN1" s="9"/>
      <c r="QLO1" s="9"/>
      <c r="QLP1" s="9"/>
      <c r="QLQ1" s="9"/>
      <c r="QLR1" s="9"/>
      <c r="QLS1" s="9"/>
      <c r="QLT1" s="9"/>
      <c r="QLU1" s="9"/>
      <c r="QLV1" s="9"/>
      <c r="QLW1" s="9"/>
      <c r="QLX1" s="9"/>
      <c r="QLY1" s="9"/>
      <c r="QLZ1" s="9"/>
      <c r="QMA1" s="9"/>
      <c r="QMB1" s="9"/>
      <c r="QMC1" s="9"/>
      <c r="QMD1" s="9"/>
      <c r="QME1" s="9"/>
      <c r="QMF1" s="9"/>
      <c r="QMG1" s="9"/>
      <c r="QMH1" s="9"/>
      <c r="QMI1" s="9"/>
      <c r="QMJ1" s="9"/>
      <c r="QMK1" s="9"/>
      <c r="QML1" s="9"/>
      <c r="QMM1" s="9"/>
      <c r="QMN1" s="9"/>
      <c r="QMO1" s="9"/>
      <c r="QMP1" s="9"/>
      <c r="QMQ1" s="9"/>
      <c r="QMR1" s="9"/>
      <c r="QMS1" s="9"/>
      <c r="QMT1" s="9"/>
      <c r="QMU1" s="9"/>
      <c r="QMV1" s="9"/>
      <c r="QMW1" s="9"/>
      <c r="QMX1" s="9"/>
      <c r="QMY1" s="9"/>
      <c r="QMZ1" s="9"/>
      <c r="QNA1" s="9"/>
      <c r="QNB1" s="9"/>
      <c r="QNC1" s="9"/>
      <c r="QND1" s="9"/>
      <c r="QNE1" s="9"/>
      <c r="QNF1" s="9"/>
      <c r="QNG1" s="9"/>
      <c r="QNH1" s="9"/>
      <c r="QNI1" s="9"/>
      <c r="QNJ1" s="9"/>
      <c r="QNK1" s="9"/>
      <c r="QNL1" s="9"/>
      <c r="QNM1" s="9"/>
      <c r="QNN1" s="9"/>
      <c r="QNO1" s="9"/>
      <c r="QNP1" s="9"/>
      <c r="QNQ1" s="9"/>
      <c r="QNR1" s="9"/>
      <c r="QNS1" s="9"/>
      <c r="QNT1" s="9"/>
      <c r="QNU1" s="9"/>
      <c r="QNV1" s="9"/>
      <c r="QNW1" s="9"/>
      <c r="QNX1" s="9"/>
      <c r="QNY1" s="9"/>
      <c r="QNZ1" s="9"/>
      <c r="QOA1" s="9"/>
      <c r="QOB1" s="9"/>
      <c r="QOC1" s="9"/>
      <c r="QOD1" s="9"/>
      <c r="QOE1" s="9"/>
      <c r="QOF1" s="9"/>
      <c r="QOG1" s="9"/>
      <c r="QOH1" s="9"/>
      <c r="QOI1" s="9"/>
      <c r="QOJ1" s="9"/>
      <c r="QOK1" s="9"/>
      <c r="QOL1" s="9"/>
      <c r="QOM1" s="9"/>
      <c r="QON1" s="9"/>
      <c r="QOO1" s="9"/>
      <c r="QOP1" s="9"/>
      <c r="QOQ1" s="9"/>
      <c r="QOR1" s="9"/>
      <c r="QOS1" s="9"/>
      <c r="QOT1" s="9"/>
      <c r="QOU1" s="9"/>
      <c r="QOV1" s="9"/>
      <c r="QOW1" s="9"/>
      <c r="QOX1" s="9"/>
      <c r="QOY1" s="9"/>
      <c r="QOZ1" s="9"/>
      <c r="QPA1" s="9"/>
      <c r="QPB1" s="9"/>
      <c r="QPC1" s="9"/>
      <c r="QPD1" s="9"/>
      <c r="QPE1" s="9"/>
      <c r="QPF1" s="9"/>
      <c r="QPG1" s="9"/>
      <c r="QPH1" s="9"/>
      <c r="QPI1" s="9"/>
      <c r="QPJ1" s="9"/>
      <c r="QPK1" s="9"/>
      <c r="QPL1" s="9"/>
      <c r="QPM1" s="9"/>
      <c r="QPN1" s="9"/>
      <c r="QPO1" s="9"/>
      <c r="QPP1" s="9"/>
      <c r="QPQ1" s="9"/>
      <c r="QPR1" s="9"/>
      <c r="QPS1" s="9"/>
      <c r="QPT1" s="9"/>
      <c r="QPU1" s="9"/>
      <c r="QPV1" s="9"/>
      <c r="QPW1" s="9"/>
      <c r="QPX1" s="9"/>
      <c r="QPY1" s="9"/>
      <c r="QPZ1" s="9"/>
      <c r="QQA1" s="9"/>
      <c r="QQB1" s="9"/>
      <c r="QQC1" s="9"/>
      <c r="QQD1" s="9"/>
      <c r="QQE1" s="9"/>
      <c r="QQF1" s="9"/>
      <c r="QQG1" s="9"/>
      <c r="QQH1" s="9"/>
      <c r="QQI1" s="9"/>
      <c r="QQJ1" s="9"/>
      <c r="QQK1" s="9"/>
      <c r="QQL1" s="9"/>
      <c r="QQM1" s="9"/>
      <c r="QQN1" s="9"/>
      <c r="QQO1" s="9"/>
      <c r="QQP1" s="9"/>
      <c r="QQQ1" s="9"/>
      <c r="QQR1" s="9"/>
      <c r="QQS1" s="9"/>
      <c r="QQT1" s="9"/>
      <c r="QQU1" s="9"/>
      <c r="QQV1" s="9"/>
      <c r="QQW1" s="9"/>
      <c r="QQX1" s="9"/>
      <c r="QQY1" s="9"/>
      <c r="QQZ1" s="9"/>
      <c r="QRA1" s="9"/>
      <c r="QRB1" s="9"/>
      <c r="QRC1" s="9"/>
      <c r="QRD1" s="9"/>
      <c r="QRE1" s="9"/>
      <c r="QRF1" s="9"/>
      <c r="QRG1" s="9"/>
      <c r="QRH1" s="9"/>
      <c r="QRI1" s="9"/>
      <c r="QRJ1" s="9"/>
      <c r="QRK1" s="9"/>
      <c r="QRL1" s="9"/>
      <c r="QRM1" s="9"/>
      <c r="QRN1" s="9"/>
      <c r="QRO1" s="9"/>
      <c r="QRP1" s="9"/>
      <c r="QRQ1" s="9"/>
      <c r="QRR1" s="9"/>
      <c r="QRS1" s="9"/>
      <c r="QRT1" s="9"/>
      <c r="QRU1" s="9"/>
      <c r="QRV1" s="9"/>
      <c r="QRW1" s="9"/>
      <c r="QRX1" s="9"/>
      <c r="QRY1" s="9"/>
      <c r="QRZ1" s="9"/>
      <c r="QSA1" s="9"/>
      <c r="QSB1" s="9"/>
      <c r="QSC1" s="9"/>
      <c r="QSD1" s="9"/>
      <c r="QSE1" s="9"/>
      <c r="QSF1" s="9"/>
      <c r="QSG1" s="9"/>
      <c r="QSH1" s="9"/>
      <c r="QSI1" s="9"/>
      <c r="QSJ1" s="9"/>
      <c r="QSK1" s="9"/>
      <c r="QSL1" s="9"/>
      <c r="QSM1" s="9"/>
      <c r="QSN1" s="9"/>
      <c r="QSO1" s="9"/>
      <c r="QSP1" s="9"/>
      <c r="QSQ1" s="9"/>
      <c r="QSR1" s="9"/>
      <c r="QSS1" s="9"/>
      <c r="QST1" s="9"/>
      <c r="QSU1" s="9"/>
      <c r="QSV1" s="9"/>
      <c r="QSW1" s="9"/>
      <c r="QSX1" s="9"/>
      <c r="QSY1" s="9"/>
      <c r="QSZ1" s="9"/>
      <c r="QTA1" s="9"/>
      <c r="QTB1" s="9"/>
      <c r="QTC1" s="9"/>
      <c r="QTD1" s="9"/>
      <c r="QTE1" s="9"/>
      <c r="QTF1" s="9"/>
      <c r="QTG1" s="9"/>
      <c r="QTH1" s="9"/>
      <c r="QTI1" s="9"/>
      <c r="QTJ1" s="9"/>
      <c r="QTK1" s="9"/>
      <c r="QTL1" s="9"/>
      <c r="QTM1" s="9"/>
      <c r="QTN1" s="9"/>
      <c r="QTO1" s="9"/>
      <c r="QTP1" s="9"/>
      <c r="QTQ1" s="9"/>
      <c r="QTR1" s="9"/>
      <c r="QTS1" s="9"/>
      <c r="QTT1" s="9"/>
      <c r="QTU1" s="9"/>
      <c r="QTV1" s="9"/>
      <c r="QTW1" s="9"/>
      <c r="QTX1" s="9"/>
      <c r="QTY1" s="9"/>
      <c r="QTZ1" s="9"/>
      <c r="QUA1" s="9"/>
      <c r="QUB1" s="9"/>
      <c r="QUC1" s="9"/>
      <c r="QUD1" s="9"/>
      <c r="QUE1" s="9"/>
      <c r="QUF1" s="9"/>
      <c r="QUG1" s="9"/>
      <c r="QUH1" s="9"/>
      <c r="QUI1" s="9"/>
      <c r="QUJ1" s="9"/>
      <c r="QUK1" s="9"/>
      <c r="QUL1" s="9"/>
      <c r="QUM1" s="9"/>
      <c r="QUN1" s="9"/>
      <c r="QUO1" s="9"/>
      <c r="QUP1" s="9"/>
      <c r="QUQ1" s="9"/>
      <c r="QUR1" s="9"/>
      <c r="QUS1" s="9"/>
      <c r="QUT1" s="9"/>
      <c r="QUU1" s="9"/>
      <c r="QUV1" s="9"/>
      <c r="QUW1" s="9"/>
      <c r="QUX1" s="9"/>
      <c r="QUY1" s="9"/>
      <c r="QUZ1" s="9"/>
      <c r="QVA1" s="9"/>
      <c r="QVB1" s="9"/>
      <c r="QVC1" s="9"/>
      <c r="QVD1" s="9"/>
      <c r="QVE1" s="9"/>
      <c r="QVF1" s="9"/>
      <c r="QVG1" s="9"/>
      <c r="QVH1" s="9"/>
      <c r="QVI1" s="9"/>
      <c r="QVJ1" s="9"/>
      <c r="QVK1" s="9"/>
      <c r="QVL1" s="9"/>
      <c r="QVM1" s="9"/>
      <c r="QVN1" s="9"/>
      <c r="QVO1" s="9"/>
      <c r="QVP1" s="9"/>
      <c r="QVQ1" s="9"/>
      <c r="QVR1" s="9"/>
      <c r="QVS1" s="9"/>
      <c r="QVT1" s="9"/>
      <c r="QVU1" s="9"/>
      <c r="QVV1" s="9"/>
      <c r="QVW1" s="9"/>
      <c r="QVX1" s="9"/>
      <c r="QVY1" s="9"/>
      <c r="QVZ1" s="9"/>
      <c r="QWA1" s="9"/>
      <c r="QWB1" s="9"/>
      <c r="QWC1" s="9"/>
      <c r="QWD1" s="9"/>
      <c r="QWE1" s="9"/>
      <c r="QWF1" s="9"/>
      <c r="QWG1" s="9"/>
      <c r="QWH1" s="9"/>
      <c r="QWI1" s="9"/>
      <c r="QWJ1" s="9"/>
      <c r="QWK1" s="9"/>
      <c r="QWL1" s="9"/>
      <c r="QWM1" s="9"/>
      <c r="QWN1" s="9"/>
      <c r="QWO1" s="9"/>
      <c r="QWP1" s="9"/>
      <c r="QWQ1" s="9"/>
      <c r="QWR1" s="9"/>
      <c r="QWS1" s="9"/>
      <c r="QWT1" s="9"/>
      <c r="QWU1" s="9"/>
      <c r="QWV1" s="9"/>
      <c r="QWW1" s="9"/>
      <c r="QWX1" s="9"/>
      <c r="QWY1" s="9"/>
      <c r="QWZ1" s="9"/>
      <c r="QXA1" s="9"/>
      <c r="QXB1" s="9"/>
      <c r="QXC1" s="9"/>
      <c r="QXD1" s="9"/>
      <c r="QXE1" s="9"/>
      <c r="QXF1" s="9"/>
      <c r="QXG1" s="9"/>
      <c r="QXH1" s="9"/>
      <c r="QXI1" s="9"/>
      <c r="QXJ1" s="9"/>
      <c r="QXK1" s="9"/>
      <c r="QXL1" s="9"/>
      <c r="QXM1" s="9"/>
      <c r="QXN1" s="9"/>
      <c r="QXO1" s="9"/>
      <c r="QXP1" s="9"/>
      <c r="QXQ1" s="9"/>
      <c r="QXR1" s="9"/>
      <c r="QXS1" s="9"/>
      <c r="QXT1" s="9"/>
      <c r="QXU1" s="9"/>
      <c r="QXV1" s="9"/>
      <c r="QXW1" s="9"/>
      <c r="QXX1" s="9"/>
      <c r="QXY1" s="9"/>
      <c r="QXZ1" s="9"/>
      <c r="QYA1" s="9"/>
      <c r="QYB1" s="9"/>
      <c r="QYC1" s="9"/>
      <c r="QYD1" s="9"/>
      <c r="QYE1" s="9"/>
      <c r="QYF1" s="9"/>
      <c r="QYG1" s="9"/>
      <c r="QYH1" s="9"/>
      <c r="QYI1" s="9"/>
      <c r="QYJ1" s="9"/>
      <c r="QYK1" s="9"/>
      <c r="QYL1" s="9"/>
      <c r="QYM1" s="9"/>
      <c r="QYN1" s="9"/>
      <c r="QYO1" s="9"/>
      <c r="QYP1" s="9"/>
      <c r="QYQ1" s="9"/>
      <c r="QYR1" s="9"/>
      <c r="QYS1" s="9"/>
      <c r="QYT1" s="9"/>
      <c r="QYU1" s="9"/>
      <c r="QYV1" s="9"/>
      <c r="QYW1" s="9"/>
      <c r="QYX1" s="9"/>
      <c r="QYY1" s="9"/>
      <c r="QYZ1" s="9"/>
      <c r="QZA1" s="9"/>
      <c r="QZB1" s="9"/>
      <c r="QZC1" s="9"/>
      <c r="QZD1" s="9"/>
      <c r="QZE1" s="9"/>
      <c r="QZF1" s="9"/>
      <c r="QZG1" s="9"/>
      <c r="QZH1" s="9"/>
      <c r="QZI1" s="9"/>
      <c r="QZJ1" s="9"/>
      <c r="QZK1" s="9"/>
      <c r="QZL1" s="9"/>
      <c r="QZM1" s="9"/>
      <c r="QZN1" s="9"/>
      <c r="QZO1" s="9"/>
      <c r="QZP1" s="9"/>
      <c r="QZQ1" s="9"/>
      <c r="QZR1" s="9"/>
      <c r="QZS1" s="9"/>
      <c r="QZT1" s="9"/>
      <c r="QZU1" s="9"/>
      <c r="QZV1" s="9"/>
      <c r="QZW1" s="9"/>
      <c r="QZX1" s="9"/>
      <c r="QZY1" s="9"/>
      <c r="QZZ1" s="9"/>
      <c r="RAA1" s="9"/>
      <c r="RAB1" s="9"/>
      <c r="RAC1" s="9"/>
      <c r="RAD1" s="9"/>
      <c r="RAE1" s="9"/>
      <c r="RAF1" s="9"/>
      <c r="RAG1" s="9"/>
      <c r="RAH1" s="9"/>
      <c r="RAI1" s="9"/>
      <c r="RAJ1" s="9"/>
      <c r="RAK1" s="9"/>
      <c r="RAL1" s="9"/>
      <c r="RAM1" s="9"/>
      <c r="RAN1" s="9"/>
      <c r="RAO1" s="9"/>
      <c r="RAP1" s="9"/>
      <c r="RAQ1" s="9"/>
      <c r="RAR1" s="9"/>
      <c r="RAS1" s="9"/>
      <c r="RAT1" s="9"/>
      <c r="RAU1" s="9"/>
      <c r="RAV1" s="9"/>
      <c r="RAW1" s="9"/>
      <c r="RAX1" s="9"/>
      <c r="RAY1" s="9"/>
      <c r="RAZ1" s="9"/>
      <c r="RBA1" s="9"/>
      <c r="RBB1" s="9"/>
      <c r="RBC1" s="9"/>
      <c r="RBD1" s="9"/>
      <c r="RBE1" s="9"/>
      <c r="RBF1" s="9"/>
      <c r="RBG1" s="9"/>
      <c r="RBH1" s="9"/>
      <c r="RBI1" s="9"/>
      <c r="RBJ1" s="9"/>
      <c r="RBK1" s="9"/>
      <c r="RBL1" s="9"/>
      <c r="RBM1" s="9"/>
      <c r="RBN1" s="9"/>
      <c r="RBO1" s="9"/>
      <c r="RBP1" s="9"/>
      <c r="RBQ1" s="9"/>
      <c r="RBR1" s="9"/>
      <c r="RBS1" s="9"/>
      <c r="RBT1" s="9"/>
      <c r="RBU1" s="9"/>
      <c r="RBV1" s="9"/>
      <c r="RBW1" s="9"/>
      <c r="RBX1" s="9"/>
      <c r="RBY1" s="9"/>
      <c r="RBZ1" s="9"/>
      <c r="RCA1" s="9"/>
      <c r="RCB1" s="9"/>
      <c r="RCC1" s="9"/>
      <c r="RCD1" s="9"/>
      <c r="RCE1" s="9"/>
      <c r="RCF1" s="9"/>
      <c r="RCG1" s="9"/>
      <c r="RCH1" s="9"/>
      <c r="RCI1" s="9"/>
      <c r="RCJ1" s="9"/>
      <c r="RCK1" s="9"/>
      <c r="RCL1" s="9"/>
      <c r="RCM1" s="9"/>
      <c r="RCN1" s="9"/>
      <c r="RCO1" s="9"/>
      <c r="RCP1" s="9"/>
      <c r="RCQ1" s="9"/>
      <c r="RCR1" s="9"/>
      <c r="RCS1" s="9"/>
      <c r="RCT1" s="9"/>
      <c r="RCU1" s="9"/>
      <c r="RCV1" s="9"/>
      <c r="RCW1" s="9"/>
      <c r="RCX1" s="9"/>
      <c r="RCY1" s="9"/>
      <c r="RCZ1" s="9"/>
      <c r="RDA1" s="9"/>
      <c r="RDB1" s="9"/>
      <c r="RDC1" s="9"/>
      <c r="RDD1" s="9"/>
      <c r="RDE1" s="9"/>
      <c r="RDF1" s="9"/>
      <c r="RDG1" s="9"/>
      <c r="RDH1" s="9"/>
      <c r="RDI1" s="9"/>
      <c r="RDJ1" s="9"/>
      <c r="RDK1" s="9"/>
      <c r="RDL1" s="9"/>
      <c r="RDM1" s="9"/>
      <c r="RDN1" s="9"/>
      <c r="RDO1" s="9"/>
      <c r="RDP1" s="9"/>
      <c r="RDQ1" s="9"/>
      <c r="RDR1" s="9"/>
      <c r="RDS1" s="9"/>
      <c r="RDT1" s="9"/>
      <c r="RDU1" s="9"/>
      <c r="RDV1" s="9"/>
      <c r="RDW1" s="9"/>
      <c r="RDX1" s="9"/>
      <c r="RDY1" s="9"/>
      <c r="RDZ1" s="9"/>
      <c r="REA1" s="9"/>
      <c r="REB1" s="9"/>
      <c r="REC1" s="9"/>
      <c r="RED1" s="9"/>
      <c r="REE1" s="9"/>
      <c r="REF1" s="9"/>
      <c r="REG1" s="9"/>
      <c r="REH1" s="9"/>
      <c r="REI1" s="9"/>
      <c r="REJ1" s="9"/>
      <c r="REK1" s="9"/>
      <c r="REL1" s="9"/>
      <c r="REM1" s="9"/>
      <c r="REN1" s="9"/>
      <c r="REO1" s="9"/>
      <c r="REP1" s="9"/>
      <c r="REQ1" s="9"/>
      <c r="RER1" s="9"/>
      <c r="RES1" s="9"/>
      <c r="RET1" s="9"/>
      <c r="REU1" s="9"/>
      <c r="REV1" s="9"/>
      <c r="REW1" s="9"/>
      <c r="REX1" s="9"/>
      <c r="REY1" s="9"/>
      <c r="REZ1" s="9"/>
      <c r="RFA1" s="9"/>
      <c r="RFB1" s="9"/>
      <c r="RFC1" s="9"/>
      <c r="RFD1" s="9"/>
      <c r="RFE1" s="9"/>
      <c r="RFF1" s="9"/>
      <c r="RFG1" s="9"/>
      <c r="RFH1" s="9"/>
      <c r="RFI1" s="9"/>
      <c r="RFJ1" s="9"/>
      <c r="RFK1" s="9"/>
      <c r="RFL1" s="9"/>
      <c r="RFM1" s="9"/>
      <c r="RFN1" s="9"/>
      <c r="RFO1" s="9"/>
      <c r="RFP1" s="9"/>
      <c r="RFQ1" s="9"/>
      <c r="RFR1" s="9"/>
      <c r="RFS1" s="9"/>
      <c r="RFT1" s="9"/>
      <c r="RFU1" s="9"/>
      <c r="RFV1" s="9"/>
      <c r="RFW1" s="9"/>
      <c r="RFX1" s="9"/>
      <c r="RFY1" s="9"/>
      <c r="RFZ1" s="9"/>
      <c r="RGA1" s="9"/>
      <c r="RGB1" s="9"/>
      <c r="RGC1" s="9"/>
      <c r="RGD1" s="9"/>
      <c r="RGE1" s="9"/>
      <c r="RGF1" s="9"/>
      <c r="RGG1" s="9"/>
      <c r="RGH1" s="9"/>
      <c r="RGI1" s="9"/>
      <c r="RGJ1" s="9"/>
      <c r="RGK1" s="9"/>
      <c r="RGL1" s="9"/>
      <c r="RGM1" s="9"/>
      <c r="RGN1" s="9"/>
      <c r="RGO1" s="9"/>
      <c r="RGP1" s="9"/>
      <c r="RGQ1" s="9"/>
      <c r="RGR1" s="9"/>
      <c r="RGS1" s="9"/>
      <c r="RGT1" s="9"/>
      <c r="RGU1" s="9"/>
      <c r="RGV1" s="9"/>
      <c r="RGW1" s="9"/>
      <c r="RGX1" s="9"/>
      <c r="RGY1" s="9"/>
      <c r="RGZ1" s="9"/>
      <c r="RHA1" s="9"/>
      <c r="RHB1" s="9"/>
      <c r="RHC1" s="9"/>
      <c r="RHD1" s="9"/>
      <c r="RHE1" s="9"/>
      <c r="RHF1" s="9"/>
      <c r="RHG1" s="9"/>
      <c r="RHH1" s="9"/>
      <c r="RHI1" s="9"/>
      <c r="RHJ1" s="9"/>
      <c r="RHK1" s="9"/>
      <c r="RHL1" s="9"/>
      <c r="RHM1" s="9"/>
      <c r="RHN1" s="9"/>
      <c r="RHO1" s="9"/>
      <c r="RHP1" s="9"/>
      <c r="RHQ1" s="9"/>
      <c r="RHR1" s="9"/>
      <c r="RHS1" s="9"/>
      <c r="RHT1" s="9"/>
      <c r="RHU1" s="9"/>
      <c r="RHV1" s="9"/>
      <c r="RHW1" s="9"/>
      <c r="RHX1" s="9"/>
      <c r="RHY1" s="9"/>
      <c r="RHZ1" s="9"/>
      <c r="RIA1" s="9"/>
      <c r="RIB1" s="9"/>
      <c r="RIC1" s="9"/>
      <c r="RID1" s="9"/>
      <c r="RIE1" s="9"/>
      <c r="RIF1" s="9"/>
      <c r="RIG1" s="9"/>
      <c r="RIH1" s="9"/>
      <c r="RII1" s="9"/>
      <c r="RIJ1" s="9"/>
      <c r="RIK1" s="9"/>
      <c r="RIL1" s="9"/>
      <c r="RIM1" s="9"/>
      <c r="RIN1" s="9"/>
      <c r="RIO1" s="9"/>
      <c r="RIP1" s="9"/>
      <c r="RIQ1" s="9"/>
      <c r="RIR1" s="9"/>
      <c r="RIS1" s="9"/>
      <c r="RIT1" s="9"/>
      <c r="RIU1" s="9"/>
      <c r="RIV1" s="9"/>
      <c r="RIW1" s="9"/>
      <c r="RIX1" s="9"/>
      <c r="RIY1" s="9"/>
      <c r="RIZ1" s="9"/>
      <c r="RJA1" s="9"/>
      <c r="RJB1" s="9"/>
      <c r="RJC1" s="9"/>
      <c r="RJD1" s="9"/>
      <c r="RJE1" s="9"/>
      <c r="RJF1" s="9"/>
      <c r="RJG1" s="9"/>
      <c r="RJH1" s="9"/>
      <c r="RJI1" s="9"/>
      <c r="RJJ1" s="9"/>
      <c r="RJK1" s="9"/>
      <c r="RJL1" s="9"/>
      <c r="RJM1" s="9"/>
      <c r="RJN1" s="9"/>
      <c r="RJO1" s="9"/>
      <c r="RJP1" s="9"/>
      <c r="RJQ1" s="9"/>
      <c r="RJR1" s="9"/>
      <c r="RJS1" s="9"/>
      <c r="RJT1" s="9"/>
      <c r="RJU1" s="9"/>
      <c r="RJV1" s="9"/>
      <c r="RJW1" s="9"/>
      <c r="RJX1" s="9"/>
      <c r="RJY1" s="9"/>
      <c r="RJZ1" s="9"/>
      <c r="RKA1" s="9"/>
      <c r="RKB1" s="9"/>
      <c r="RKC1" s="9"/>
      <c r="RKD1" s="9"/>
      <c r="RKE1" s="9"/>
      <c r="RKF1" s="9"/>
      <c r="RKG1" s="9"/>
      <c r="RKH1" s="9"/>
      <c r="RKI1" s="9"/>
      <c r="RKJ1" s="9"/>
      <c r="RKK1" s="9"/>
      <c r="RKL1" s="9"/>
      <c r="RKM1" s="9"/>
      <c r="RKN1" s="9"/>
      <c r="RKO1" s="9"/>
      <c r="RKP1" s="9"/>
      <c r="RKQ1" s="9"/>
      <c r="RKR1" s="9"/>
      <c r="RKS1" s="9"/>
      <c r="RKT1" s="9"/>
      <c r="RKU1" s="9"/>
      <c r="RKV1" s="9"/>
      <c r="RKW1" s="9"/>
      <c r="RKX1" s="9"/>
      <c r="RKY1" s="9"/>
      <c r="RKZ1" s="9"/>
      <c r="RLA1" s="9"/>
      <c r="RLB1" s="9"/>
      <c r="RLC1" s="9"/>
      <c r="RLD1" s="9"/>
      <c r="RLE1" s="9"/>
      <c r="RLF1" s="9"/>
      <c r="RLG1" s="9"/>
      <c r="RLH1" s="9"/>
      <c r="RLI1" s="9"/>
      <c r="RLJ1" s="9"/>
      <c r="RLK1" s="9"/>
      <c r="RLL1" s="9"/>
      <c r="RLM1" s="9"/>
      <c r="RLN1" s="9"/>
      <c r="RLO1" s="9"/>
      <c r="RLP1" s="9"/>
      <c r="RLQ1" s="9"/>
      <c r="RLR1" s="9"/>
      <c r="RLS1" s="9"/>
      <c r="RLT1" s="9"/>
      <c r="RLU1" s="9"/>
      <c r="RLV1" s="9"/>
      <c r="RLW1" s="9"/>
      <c r="RLX1" s="9"/>
      <c r="RLY1" s="9"/>
      <c r="RLZ1" s="9"/>
      <c r="RMA1" s="9"/>
      <c r="RMB1" s="9"/>
      <c r="RMC1" s="9"/>
      <c r="RMD1" s="9"/>
      <c r="RME1" s="9"/>
      <c r="RMF1" s="9"/>
      <c r="RMG1" s="9"/>
      <c r="RMH1" s="9"/>
      <c r="RMI1" s="9"/>
      <c r="RMJ1" s="9"/>
      <c r="RMK1" s="9"/>
      <c r="RML1" s="9"/>
      <c r="RMM1" s="9"/>
      <c r="RMN1" s="9"/>
      <c r="RMO1" s="9"/>
      <c r="RMP1" s="9"/>
      <c r="RMQ1" s="9"/>
      <c r="RMR1" s="9"/>
      <c r="RMS1" s="9"/>
      <c r="RMT1" s="9"/>
      <c r="RMU1" s="9"/>
      <c r="RMV1" s="9"/>
      <c r="RMW1" s="9"/>
      <c r="RMX1" s="9"/>
      <c r="RMY1" s="9"/>
      <c r="RMZ1" s="9"/>
      <c r="RNA1" s="9"/>
      <c r="RNB1" s="9"/>
      <c r="RNC1" s="9"/>
      <c r="RND1" s="9"/>
      <c r="RNE1" s="9"/>
      <c r="RNF1" s="9"/>
      <c r="RNG1" s="9"/>
      <c r="RNH1" s="9"/>
      <c r="RNI1" s="9"/>
      <c r="RNJ1" s="9"/>
      <c r="RNK1" s="9"/>
      <c r="RNL1" s="9"/>
      <c r="RNM1" s="9"/>
      <c r="RNN1" s="9"/>
      <c r="RNO1" s="9"/>
      <c r="RNP1" s="9"/>
      <c r="RNQ1" s="9"/>
      <c r="RNR1" s="9"/>
      <c r="RNS1" s="9"/>
      <c r="RNT1" s="9"/>
      <c r="RNU1" s="9"/>
      <c r="RNV1" s="9"/>
      <c r="RNW1" s="9"/>
      <c r="RNX1" s="9"/>
      <c r="RNY1" s="9"/>
      <c r="RNZ1" s="9"/>
      <c r="ROA1" s="9"/>
      <c r="ROB1" s="9"/>
      <c r="ROC1" s="9"/>
      <c r="ROD1" s="9"/>
      <c r="ROE1" s="9"/>
      <c r="ROF1" s="9"/>
      <c r="ROG1" s="9"/>
      <c r="ROH1" s="9"/>
      <c r="ROI1" s="9"/>
      <c r="ROJ1" s="9"/>
      <c r="ROK1" s="9"/>
      <c r="ROL1" s="9"/>
      <c r="ROM1" s="9"/>
      <c r="RON1" s="9"/>
      <c r="ROO1" s="9"/>
      <c r="ROP1" s="9"/>
      <c r="ROQ1" s="9"/>
      <c r="ROR1" s="9"/>
      <c r="ROS1" s="9"/>
      <c r="ROT1" s="9"/>
      <c r="ROU1" s="9"/>
      <c r="ROV1" s="9"/>
      <c r="ROW1" s="9"/>
      <c r="ROX1" s="9"/>
      <c r="ROY1" s="9"/>
      <c r="ROZ1" s="9"/>
      <c r="RPA1" s="9"/>
      <c r="RPB1" s="9"/>
      <c r="RPC1" s="9"/>
      <c r="RPD1" s="9"/>
      <c r="RPE1" s="9"/>
      <c r="RPF1" s="9"/>
      <c r="RPG1" s="9"/>
      <c r="RPH1" s="9"/>
      <c r="RPI1" s="9"/>
      <c r="RPJ1" s="9"/>
      <c r="RPK1" s="9"/>
      <c r="RPL1" s="9"/>
      <c r="RPM1" s="9"/>
      <c r="RPN1" s="9"/>
      <c r="RPO1" s="9"/>
      <c r="RPP1" s="9"/>
      <c r="RPQ1" s="9"/>
      <c r="RPR1" s="9"/>
      <c r="RPS1" s="9"/>
      <c r="RPT1" s="9"/>
      <c r="RPU1" s="9"/>
      <c r="RPV1" s="9"/>
      <c r="RPW1" s="9"/>
      <c r="RPX1" s="9"/>
      <c r="RPY1" s="9"/>
      <c r="RPZ1" s="9"/>
      <c r="RQA1" s="9"/>
      <c r="RQB1" s="9"/>
      <c r="RQC1" s="9"/>
      <c r="RQD1" s="9"/>
      <c r="RQE1" s="9"/>
      <c r="RQF1" s="9"/>
      <c r="RQG1" s="9"/>
      <c r="RQH1" s="9"/>
      <c r="RQI1" s="9"/>
      <c r="RQJ1" s="9"/>
      <c r="RQK1" s="9"/>
      <c r="RQL1" s="9"/>
      <c r="RQM1" s="9"/>
      <c r="RQN1" s="9"/>
      <c r="RQO1" s="9"/>
      <c r="RQP1" s="9"/>
      <c r="RQQ1" s="9"/>
      <c r="RQR1" s="9"/>
      <c r="RQS1" s="9"/>
      <c r="RQT1" s="9"/>
      <c r="RQU1" s="9"/>
      <c r="RQV1" s="9"/>
      <c r="RQW1" s="9"/>
      <c r="RQX1" s="9"/>
      <c r="RQY1" s="9"/>
      <c r="RQZ1" s="9"/>
      <c r="RRA1" s="9"/>
      <c r="RRB1" s="9"/>
      <c r="RRC1" s="9"/>
      <c r="RRD1" s="9"/>
      <c r="RRE1" s="9"/>
      <c r="RRF1" s="9"/>
      <c r="RRG1" s="9"/>
      <c r="RRH1" s="9"/>
      <c r="RRI1" s="9"/>
      <c r="RRJ1" s="9"/>
      <c r="RRK1" s="9"/>
      <c r="RRL1" s="9"/>
      <c r="RRM1" s="9"/>
      <c r="RRN1" s="9"/>
      <c r="RRO1" s="9"/>
      <c r="RRP1" s="9"/>
      <c r="RRQ1" s="9"/>
      <c r="RRR1" s="9"/>
      <c r="RRS1" s="9"/>
      <c r="RRT1" s="9"/>
      <c r="RRU1" s="9"/>
      <c r="RRV1" s="9"/>
      <c r="RRW1" s="9"/>
      <c r="RRX1" s="9"/>
      <c r="RRY1" s="9"/>
      <c r="RRZ1" s="9"/>
      <c r="RSA1" s="9"/>
      <c r="RSB1" s="9"/>
      <c r="RSC1" s="9"/>
      <c r="RSD1" s="9"/>
      <c r="RSE1" s="9"/>
      <c r="RSF1" s="9"/>
      <c r="RSG1" s="9"/>
      <c r="RSH1" s="9"/>
      <c r="RSI1" s="9"/>
      <c r="RSJ1" s="9"/>
      <c r="RSK1" s="9"/>
      <c r="RSL1" s="9"/>
      <c r="RSM1" s="9"/>
      <c r="RSN1" s="9"/>
      <c r="RSO1" s="9"/>
      <c r="RSP1" s="9"/>
      <c r="RSQ1" s="9"/>
      <c r="RSR1" s="9"/>
      <c r="RSS1" s="9"/>
      <c r="RST1" s="9"/>
      <c r="RSU1" s="9"/>
      <c r="RSV1" s="9"/>
      <c r="RSW1" s="9"/>
      <c r="RSX1" s="9"/>
      <c r="RSY1" s="9"/>
      <c r="RSZ1" s="9"/>
      <c r="RTA1" s="9"/>
      <c r="RTB1" s="9"/>
      <c r="RTC1" s="9"/>
      <c r="RTD1" s="9"/>
      <c r="RTE1" s="9"/>
      <c r="RTF1" s="9"/>
      <c r="RTG1" s="9"/>
      <c r="RTH1" s="9"/>
      <c r="RTI1" s="9"/>
      <c r="RTJ1" s="9"/>
      <c r="RTK1" s="9"/>
      <c r="RTL1" s="9"/>
      <c r="RTM1" s="9"/>
      <c r="RTN1" s="9"/>
      <c r="RTO1" s="9"/>
      <c r="RTP1" s="9"/>
      <c r="RTQ1" s="9"/>
      <c r="RTR1" s="9"/>
      <c r="RTS1" s="9"/>
      <c r="RTT1" s="9"/>
      <c r="RTU1" s="9"/>
      <c r="RTV1" s="9"/>
      <c r="RTW1" s="9"/>
      <c r="RTX1" s="9"/>
      <c r="RTY1" s="9"/>
      <c r="RTZ1" s="9"/>
      <c r="RUA1" s="9"/>
      <c r="RUB1" s="9"/>
      <c r="RUC1" s="9"/>
      <c r="RUD1" s="9"/>
      <c r="RUE1" s="9"/>
      <c r="RUF1" s="9"/>
      <c r="RUG1" s="9"/>
      <c r="RUH1" s="9"/>
      <c r="RUI1" s="9"/>
      <c r="RUJ1" s="9"/>
      <c r="RUK1" s="9"/>
      <c r="RUL1" s="9"/>
      <c r="RUM1" s="9"/>
      <c r="RUN1" s="9"/>
      <c r="RUO1" s="9"/>
      <c r="RUP1" s="9"/>
      <c r="RUQ1" s="9"/>
      <c r="RUR1" s="9"/>
      <c r="RUS1" s="9"/>
      <c r="RUT1" s="9"/>
      <c r="RUU1" s="9"/>
      <c r="RUV1" s="9"/>
      <c r="RUW1" s="9"/>
      <c r="RUX1" s="9"/>
      <c r="RUY1" s="9"/>
      <c r="RUZ1" s="9"/>
      <c r="RVA1" s="9"/>
      <c r="RVB1" s="9"/>
      <c r="RVC1" s="9"/>
      <c r="RVD1" s="9"/>
      <c r="RVE1" s="9"/>
      <c r="RVF1" s="9"/>
      <c r="RVG1" s="9"/>
      <c r="RVH1" s="9"/>
      <c r="RVI1" s="9"/>
      <c r="RVJ1" s="9"/>
      <c r="RVK1" s="9"/>
      <c r="RVL1" s="9"/>
      <c r="RVM1" s="9"/>
      <c r="RVN1" s="9"/>
      <c r="RVO1" s="9"/>
      <c r="RVP1" s="9"/>
      <c r="RVQ1" s="9"/>
      <c r="RVR1" s="9"/>
      <c r="RVS1" s="9"/>
      <c r="RVT1" s="9"/>
      <c r="RVU1" s="9"/>
      <c r="RVV1" s="9"/>
      <c r="RVW1" s="9"/>
      <c r="RVX1" s="9"/>
      <c r="RVY1" s="9"/>
      <c r="RVZ1" s="9"/>
      <c r="RWA1" s="9"/>
      <c r="RWB1" s="9"/>
      <c r="RWC1" s="9"/>
      <c r="RWD1" s="9"/>
      <c r="RWE1" s="9"/>
      <c r="RWF1" s="9"/>
      <c r="RWG1" s="9"/>
      <c r="RWH1" s="9"/>
      <c r="RWI1" s="9"/>
      <c r="RWJ1" s="9"/>
      <c r="RWK1" s="9"/>
      <c r="RWL1" s="9"/>
      <c r="RWM1" s="9"/>
      <c r="RWN1" s="9"/>
      <c r="RWO1" s="9"/>
      <c r="RWP1" s="9"/>
      <c r="RWQ1" s="9"/>
      <c r="RWR1" s="9"/>
      <c r="RWS1" s="9"/>
      <c r="RWT1" s="9"/>
      <c r="RWU1" s="9"/>
      <c r="RWV1" s="9"/>
      <c r="RWW1" s="9"/>
      <c r="RWX1" s="9"/>
      <c r="RWY1" s="9"/>
      <c r="RWZ1" s="9"/>
      <c r="RXA1" s="9"/>
      <c r="RXB1" s="9"/>
      <c r="RXC1" s="9"/>
      <c r="RXD1" s="9"/>
      <c r="RXE1" s="9"/>
      <c r="RXF1" s="9"/>
      <c r="RXG1" s="9"/>
      <c r="RXH1" s="9"/>
      <c r="RXI1" s="9"/>
      <c r="RXJ1" s="9"/>
      <c r="RXK1" s="9"/>
      <c r="RXL1" s="9"/>
      <c r="RXM1" s="9"/>
      <c r="RXN1" s="9"/>
      <c r="RXO1" s="9"/>
      <c r="RXP1" s="9"/>
      <c r="RXQ1" s="9"/>
      <c r="RXR1" s="9"/>
      <c r="RXS1" s="9"/>
      <c r="RXT1" s="9"/>
      <c r="RXU1" s="9"/>
      <c r="RXV1" s="9"/>
      <c r="RXW1" s="9"/>
      <c r="RXX1" s="9"/>
      <c r="RXY1" s="9"/>
      <c r="RXZ1" s="9"/>
      <c r="RYA1" s="9"/>
      <c r="RYB1" s="9"/>
      <c r="RYC1" s="9"/>
      <c r="RYD1" s="9"/>
      <c r="RYE1" s="9"/>
      <c r="RYF1" s="9"/>
      <c r="RYG1" s="9"/>
      <c r="RYH1" s="9"/>
      <c r="RYI1" s="9"/>
      <c r="RYJ1" s="9"/>
      <c r="RYK1" s="9"/>
      <c r="RYL1" s="9"/>
      <c r="RYM1" s="9"/>
      <c r="RYN1" s="9"/>
      <c r="RYO1" s="9"/>
      <c r="RYP1" s="9"/>
      <c r="RYQ1" s="9"/>
      <c r="RYR1" s="9"/>
      <c r="RYS1" s="9"/>
      <c r="RYT1" s="9"/>
      <c r="RYU1" s="9"/>
      <c r="RYV1" s="9"/>
      <c r="RYW1" s="9"/>
      <c r="RYX1" s="9"/>
      <c r="RYY1" s="9"/>
      <c r="RYZ1" s="9"/>
      <c r="RZA1" s="9"/>
      <c r="RZB1" s="9"/>
      <c r="RZC1" s="9"/>
      <c r="RZD1" s="9"/>
      <c r="RZE1" s="9"/>
      <c r="RZF1" s="9"/>
      <c r="RZG1" s="9"/>
      <c r="RZH1" s="9"/>
      <c r="RZI1" s="9"/>
      <c r="RZJ1" s="9"/>
      <c r="RZK1" s="9"/>
      <c r="RZL1" s="9"/>
      <c r="RZM1" s="9"/>
      <c r="RZN1" s="9"/>
      <c r="RZO1" s="9"/>
      <c r="RZP1" s="9"/>
      <c r="RZQ1" s="9"/>
      <c r="RZR1" s="9"/>
      <c r="RZS1" s="9"/>
      <c r="RZT1" s="9"/>
      <c r="RZU1" s="9"/>
      <c r="RZV1" s="9"/>
      <c r="RZW1" s="9"/>
      <c r="RZX1" s="9"/>
      <c r="RZY1" s="9"/>
      <c r="RZZ1" s="9"/>
      <c r="SAA1" s="9"/>
      <c r="SAB1" s="9"/>
      <c r="SAC1" s="9"/>
      <c r="SAD1" s="9"/>
      <c r="SAE1" s="9"/>
      <c r="SAF1" s="9"/>
      <c r="SAG1" s="9"/>
      <c r="SAH1" s="9"/>
      <c r="SAI1" s="9"/>
      <c r="SAJ1" s="9"/>
      <c r="SAK1" s="9"/>
      <c r="SAL1" s="9"/>
      <c r="SAM1" s="9"/>
      <c r="SAN1" s="9"/>
      <c r="SAO1" s="9"/>
      <c r="SAP1" s="9"/>
      <c r="SAQ1" s="9"/>
      <c r="SAR1" s="9"/>
      <c r="SAS1" s="9"/>
      <c r="SAT1" s="9"/>
      <c r="SAU1" s="9"/>
      <c r="SAV1" s="9"/>
      <c r="SAW1" s="9"/>
      <c r="SAX1" s="9"/>
      <c r="SAY1" s="9"/>
      <c r="SAZ1" s="9"/>
      <c r="SBA1" s="9"/>
      <c r="SBB1" s="9"/>
      <c r="SBC1" s="9"/>
      <c r="SBD1" s="9"/>
      <c r="SBE1" s="9"/>
      <c r="SBF1" s="9"/>
      <c r="SBG1" s="9"/>
      <c r="SBH1" s="9"/>
      <c r="SBI1" s="9"/>
      <c r="SBJ1" s="9"/>
      <c r="SBK1" s="9"/>
      <c r="SBL1" s="9"/>
      <c r="SBM1" s="9"/>
      <c r="SBN1" s="9"/>
      <c r="SBO1" s="9"/>
      <c r="SBP1" s="9"/>
      <c r="SBQ1" s="9"/>
      <c r="SBR1" s="9"/>
      <c r="SBS1" s="9"/>
      <c r="SBT1" s="9"/>
      <c r="SBU1" s="9"/>
      <c r="SBV1" s="9"/>
      <c r="SBW1" s="9"/>
      <c r="SBX1" s="9"/>
      <c r="SBY1" s="9"/>
      <c r="SBZ1" s="9"/>
      <c r="SCA1" s="9"/>
      <c r="SCB1" s="9"/>
      <c r="SCC1" s="9"/>
      <c r="SCD1" s="9"/>
      <c r="SCE1" s="9"/>
      <c r="SCF1" s="9"/>
      <c r="SCG1" s="9"/>
      <c r="SCH1" s="9"/>
      <c r="SCI1" s="9"/>
      <c r="SCJ1" s="9"/>
      <c r="SCK1" s="9"/>
      <c r="SCL1" s="9"/>
      <c r="SCM1" s="9"/>
      <c r="SCN1" s="9"/>
      <c r="SCO1" s="9"/>
      <c r="SCP1" s="9"/>
      <c r="SCQ1" s="9"/>
      <c r="SCR1" s="9"/>
      <c r="SCS1" s="9"/>
      <c r="SCT1" s="9"/>
      <c r="SCU1" s="9"/>
      <c r="SCV1" s="9"/>
      <c r="SCW1" s="9"/>
      <c r="SCX1" s="9"/>
      <c r="SCY1" s="9"/>
      <c r="SCZ1" s="9"/>
      <c r="SDA1" s="9"/>
      <c r="SDB1" s="9"/>
      <c r="SDC1" s="9"/>
      <c r="SDD1" s="9"/>
      <c r="SDE1" s="9"/>
      <c r="SDF1" s="9"/>
      <c r="SDG1" s="9"/>
      <c r="SDH1" s="9"/>
      <c r="SDI1" s="9"/>
      <c r="SDJ1" s="9"/>
      <c r="SDK1" s="9"/>
      <c r="SDL1" s="9"/>
      <c r="SDM1" s="9"/>
      <c r="SDN1" s="9"/>
      <c r="SDO1" s="9"/>
      <c r="SDP1" s="9"/>
      <c r="SDQ1" s="9"/>
      <c r="SDR1" s="9"/>
      <c r="SDS1" s="9"/>
      <c r="SDT1" s="9"/>
      <c r="SDU1" s="9"/>
      <c r="SDV1" s="9"/>
      <c r="SDW1" s="9"/>
      <c r="SDX1" s="9"/>
      <c r="SDY1" s="9"/>
      <c r="SDZ1" s="9"/>
      <c r="SEA1" s="9"/>
      <c r="SEB1" s="9"/>
      <c r="SEC1" s="9"/>
      <c r="SED1" s="9"/>
      <c r="SEE1" s="9"/>
      <c r="SEF1" s="9"/>
      <c r="SEG1" s="9"/>
      <c r="SEH1" s="9"/>
      <c r="SEI1" s="9"/>
      <c r="SEJ1" s="9"/>
      <c r="SEK1" s="9"/>
      <c r="SEL1" s="9"/>
      <c r="SEM1" s="9"/>
      <c r="SEN1" s="9"/>
      <c r="SEO1" s="9"/>
      <c r="SEP1" s="9"/>
      <c r="SEQ1" s="9"/>
      <c r="SER1" s="9"/>
      <c r="SES1" s="9"/>
      <c r="SET1" s="9"/>
      <c r="SEU1" s="9"/>
      <c r="SEV1" s="9"/>
      <c r="SEW1" s="9"/>
      <c r="SEX1" s="9"/>
      <c r="SEY1" s="9"/>
      <c r="SEZ1" s="9"/>
      <c r="SFA1" s="9"/>
      <c r="SFB1" s="9"/>
      <c r="SFC1" s="9"/>
      <c r="SFD1" s="9"/>
      <c r="SFE1" s="9"/>
      <c r="SFF1" s="9"/>
      <c r="SFG1" s="9"/>
      <c r="SFH1" s="9"/>
      <c r="SFI1" s="9"/>
      <c r="SFJ1" s="9"/>
      <c r="SFK1" s="9"/>
      <c r="SFL1" s="9"/>
      <c r="SFM1" s="9"/>
      <c r="SFN1" s="9"/>
      <c r="SFO1" s="9"/>
      <c r="SFP1" s="9"/>
      <c r="SFQ1" s="9"/>
      <c r="SFR1" s="9"/>
      <c r="SFS1" s="9"/>
      <c r="SFT1" s="9"/>
      <c r="SFU1" s="9"/>
      <c r="SFV1" s="9"/>
      <c r="SFW1" s="9"/>
      <c r="SFX1" s="9"/>
      <c r="SFY1" s="9"/>
      <c r="SFZ1" s="9"/>
      <c r="SGA1" s="9"/>
      <c r="SGB1" s="9"/>
      <c r="SGC1" s="9"/>
      <c r="SGD1" s="9"/>
      <c r="SGE1" s="9"/>
      <c r="SGF1" s="9"/>
      <c r="SGG1" s="9"/>
      <c r="SGH1" s="9"/>
      <c r="SGI1" s="9"/>
      <c r="SGJ1" s="9"/>
      <c r="SGK1" s="9"/>
      <c r="SGL1" s="9"/>
      <c r="SGM1" s="9"/>
      <c r="SGN1" s="9"/>
      <c r="SGO1" s="9"/>
      <c r="SGP1" s="9"/>
      <c r="SGQ1" s="9"/>
      <c r="SGR1" s="9"/>
      <c r="SGS1" s="9"/>
      <c r="SGT1" s="9"/>
      <c r="SGU1" s="9"/>
      <c r="SGV1" s="9"/>
      <c r="SGW1" s="9"/>
      <c r="SGX1" s="9"/>
      <c r="SGY1" s="9"/>
      <c r="SGZ1" s="9"/>
      <c r="SHA1" s="9"/>
      <c r="SHB1" s="9"/>
      <c r="SHC1" s="9"/>
      <c r="SHD1" s="9"/>
      <c r="SHE1" s="9"/>
      <c r="SHF1" s="9"/>
      <c r="SHG1" s="9"/>
      <c r="SHH1" s="9"/>
      <c r="SHI1" s="9"/>
      <c r="SHJ1" s="9"/>
      <c r="SHK1" s="9"/>
      <c r="SHL1" s="9"/>
      <c r="SHM1" s="9"/>
      <c r="SHN1" s="9"/>
      <c r="SHO1" s="9"/>
      <c r="SHP1" s="9"/>
      <c r="SHQ1" s="9"/>
      <c r="SHR1" s="9"/>
      <c r="SHS1" s="9"/>
      <c r="SHT1" s="9"/>
      <c r="SHU1" s="9"/>
      <c r="SHV1" s="9"/>
      <c r="SHW1" s="9"/>
      <c r="SHX1" s="9"/>
      <c r="SHY1" s="9"/>
      <c r="SHZ1" s="9"/>
      <c r="SIA1" s="9"/>
      <c r="SIB1" s="9"/>
      <c r="SIC1" s="9"/>
      <c r="SID1" s="9"/>
      <c r="SIE1" s="9"/>
      <c r="SIF1" s="9"/>
      <c r="SIG1" s="9"/>
      <c r="SIH1" s="9"/>
      <c r="SII1" s="9"/>
      <c r="SIJ1" s="9"/>
      <c r="SIK1" s="9"/>
      <c r="SIL1" s="9"/>
      <c r="SIM1" s="9"/>
      <c r="SIN1" s="9"/>
      <c r="SIO1" s="9"/>
      <c r="SIP1" s="9"/>
      <c r="SIQ1" s="9"/>
      <c r="SIR1" s="9"/>
      <c r="SIS1" s="9"/>
      <c r="SIT1" s="9"/>
      <c r="SIU1" s="9"/>
      <c r="SIV1" s="9"/>
      <c r="SIW1" s="9"/>
      <c r="SIX1" s="9"/>
      <c r="SIY1" s="9"/>
      <c r="SIZ1" s="9"/>
      <c r="SJA1" s="9"/>
      <c r="SJB1" s="9"/>
      <c r="SJC1" s="9"/>
      <c r="SJD1" s="9"/>
      <c r="SJE1" s="9"/>
      <c r="SJF1" s="9"/>
      <c r="SJG1" s="9"/>
      <c r="SJH1" s="9"/>
      <c r="SJI1" s="9"/>
      <c r="SJJ1" s="9"/>
      <c r="SJK1" s="9"/>
      <c r="SJL1" s="9"/>
      <c r="SJM1" s="9"/>
      <c r="SJN1" s="9"/>
      <c r="SJO1" s="9"/>
      <c r="SJP1" s="9"/>
      <c r="SJQ1" s="9"/>
      <c r="SJR1" s="9"/>
      <c r="SJS1" s="9"/>
      <c r="SJT1" s="9"/>
      <c r="SJU1" s="9"/>
      <c r="SJV1" s="9"/>
      <c r="SJW1" s="9"/>
      <c r="SJX1" s="9"/>
      <c r="SJY1" s="9"/>
      <c r="SJZ1" s="9"/>
      <c r="SKA1" s="9"/>
      <c r="SKB1" s="9"/>
      <c r="SKC1" s="9"/>
      <c r="SKD1" s="9"/>
      <c r="SKE1" s="9"/>
      <c r="SKF1" s="9"/>
      <c r="SKG1" s="9"/>
      <c r="SKH1" s="9"/>
      <c r="SKI1" s="9"/>
      <c r="SKJ1" s="9"/>
      <c r="SKK1" s="9"/>
      <c r="SKL1" s="9"/>
      <c r="SKM1" s="9"/>
      <c r="SKN1" s="9"/>
      <c r="SKO1" s="9"/>
      <c r="SKP1" s="9"/>
      <c r="SKQ1" s="9"/>
      <c r="SKR1" s="9"/>
      <c r="SKS1" s="9"/>
      <c r="SKT1" s="9"/>
      <c r="SKU1" s="9"/>
      <c r="SKV1" s="9"/>
      <c r="SKW1" s="9"/>
      <c r="SKX1" s="9"/>
      <c r="SKY1" s="9"/>
      <c r="SKZ1" s="9"/>
      <c r="SLA1" s="9"/>
      <c r="SLB1" s="9"/>
      <c r="SLC1" s="9"/>
      <c r="SLD1" s="9"/>
      <c r="SLE1" s="9"/>
      <c r="SLF1" s="9"/>
      <c r="SLG1" s="9"/>
      <c r="SLH1" s="9"/>
      <c r="SLI1" s="9"/>
      <c r="SLJ1" s="9"/>
      <c r="SLK1" s="9"/>
      <c r="SLL1" s="9"/>
      <c r="SLM1" s="9"/>
      <c r="SLN1" s="9"/>
      <c r="SLO1" s="9"/>
      <c r="SLP1" s="9"/>
      <c r="SLQ1" s="9"/>
      <c r="SLR1" s="9"/>
      <c r="SLS1" s="9"/>
      <c r="SLT1" s="9"/>
      <c r="SLU1" s="9"/>
      <c r="SLV1" s="9"/>
      <c r="SLW1" s="9"/>
      <c r="SLX1" s="9"/>
      <c r="SLY1" s="9"/>
      <c r="SLZ1" s="9"/>
      <c r="SMA1" s="9"/>
      <c r="SMB1" s="9"/>
      <c r="SMC1" s="9"/>
      <c r="SMD1" s="9"/>
      <c r="SME1" s="9"/>
      <c r="SMF1" s="9"/>
      <c r="SMG1" s="9"/>
      <c r="SMH1" s="9"/>
      <c r="SMI1" s="9"/>
      <c r="SMJ1" s="9"/>
      <c r="SMK1" s="9"/>
      <c r="SML1" s="9"/>
      <c r="SMM1" s="9"/>
      <c r="SMN1" s="9"/>
      <c r="SMO1" s="9"/>
      <c r="SMP1" s="9"/>
      <c r="SMQ1" s="9"/>
      <c r="SMR1" s="9"/>
      <c r="SMS1" s="9"/>
      <c r="SMT1" s="9"/>
      <c r="SMU1" s="9"/>
      <c r="SMV1" s="9"/>
      <c r="SMW1" s="9"/>
      <c r="SMX1" s="9"/>
      <c r="SMY1" s="9"/>
      <c r="SMZ1" s="9"/>
      <c r="SNA1" s="9"/>
      <c r="SNB1" s="9"/>
      <c r="SNC1" s="9"/>
      <c r="SND1" s="9"/>
      <c r="SNE1" s="9"/>
      <c r="SNF1" s="9"/>
      <c r="SNG1" s="9"/>
      <c r="SNH1" s="9"/>
      <c r="SNI1" s="9"/>
      <c r="SNJ1" s="9"/>
      <c r="SNK1" s="9"/>
      <c r="SNL1" s="9"/>
      <c r="SNM1" s="9"/>
      <c r="SNN1" s="9"/>
      <c r="SNO1" s="9"/>
      <c r="SNP1" s="9"/>
      <c r="SNQ1" s="9"/>
      <c r="SNR1" s="9"/>
      <c r="SNS1" s="9"/>
      <c r="SNT1" s="9"/>
      <c r="SNU1" s="9"/>
      <c r="SNV1" s="9"/>
      <c r="SNW1" s="9"/>
      <c r="SNX1" s="9"/>
      <c r="SNY1" s="9"/>
      <c r="SNZ1" s="9"/>
      <c r="SOA1" s="9"/>
      <c r="SOB1" s="9"/>
      <c r="SOC1" s="9"/>
      <c r="SOD1" s="9"/>
      <c r="SOE1" s="9"/>
      <c r="SOF1" s="9"/>
      <c r="SOG1" s="9"/>
      <c r="SOH1" s="9"/>
      <c r="SOI1" s="9"/>
      <c r="SOJ1" s="9"/>
      <c r="SOK1" s="9"/>
      <c r="SOL1" s="9"/>
      <c r="SOM1" s="9"/>
      <c r="SON1" s="9"/>
      <c r="SOO1" s="9"/>
      <c r="SOP1" s="9"/>
      <c r="SOQ1" s="9"/>
      <c r="SOR1" s="9"/>
      <c r="SOS1" s="9"/>
      <c r="SOT1" s="9"/>
      <c r="SOU1" s="9"/>
      <c r="SOV1" s="9"/>
      <c r="SOW1" s="9"/>
      <c r="SOX1" s="9"/>
      <c r="SOY1" s="9"/>
      <c r="SOZ1" s="9"/>
      <c r="SPA1" s="9"/>
      <c r="SPB1" s="9"/>
      <c r="SPC1" s="9"/>
      <c r="SPD1" s="9"/>
      <c r="SPE1" s="9"/>
      <c r="SPF1" s="9"/>
      <c r="SPG1" s="9"/>
      <c r="SPH1" s="9"/>
      <c r="SPI1" s="9"/>
      <c r="SPJ1" s="9"/>
      <c r="SPK1" s="9"/>
      <c r="SPL1" s="9"/>
      <c r="SPM1" s="9"/>
      <c r="SPN1" s="9"/>
      <c r="SPO1" s="9"/>
      <c r="SPP1" s="9"/>
      <c r="SPQ1" s="9"/>
      <c r="SPR1" s="9"/>
      <c r="SPS1" s="9"/>
      <c r="SPT1" s="9"/>
      <c r="SPU1" s="9"/>
      <c r="SPV1" s="9"/>
      <c r="SPW1" s="9"/>
      <c r="SPX1" s="9"/>
      <c r="SPY1" s="9"/>
      <c r="SPZ1" s="9"/>
      <c r="SQA1" s="9"/>
      <c r="SQB1" s="9"/>
      <c r="SQC1" s="9"/>
      <c r="SQD1" s="9"/>
      <c r="SQE1" s="9"/>
      <c r="SQF1" s="9"/>
      <c r="SQG1" s="9"/>
      <c r="SQH1" s="9"/>
      <c r="SQI1" s="9"/>
      <c r="SQJ1" s="9"/>
      <c r="SQK1" s="9"/>
      <c r="SQL1" s="9"/>
      <c r="SQM1" s="9"/>
      <c r="SQN1" s="9"/>
      <c r="SQO1" s="9"/>
      <c r="SQP1" s="9"/>
      <c r="SQQ1" s="9"/>
      <c r="SQR1" s="9"/>
      <c r="SQS1" s="9"/>
      <c r="SQT1" s="9"/>
      <c r="SQU1" s="9"/>
      <c r="SQV1" s="9"/>
      <c r="SQW1" s="9"/>
      <c r="SQX1" s="9"/>
      <c r="SQY1" s="9"/>
      <c r="SQZ1" s="9"/>
      <c r="SRA1" s="9"/>
      <c r="SRB1" s="9"/>
      <c r="SRC1" s="9"/>
      <c r="SRD1" s="9"/>
      <c r="SRE1" s="9"/>
      <c r="SRF1" s="9"/>
      <c r="SRG1" s="9"/>
      <c r="SRH1" s="9"/>
      <c r="SRI1" s="9"/>
      <c r="SRJ1" s="9"/>
      <c r="SRK1" s="9"/>
      <c r="SRL1" s="9"/>
      <c r="SRM1" s="9"/>
      <c r="SRN1" s="9"/>
      <c r="SRO1" s="9"/>
      <c r="SRP1" s="9"/>
      <c r="SRQ1" s="9"/>
      <c r="SRR1" s="9"/>
      <c r="SRS1" s="9"/>
      <c r="SRT1" s="9"/>
      <c r="SRU1" s="9"/>
      <c r="SRV1" s="9"/>
      <c r="SRW1" s="9"/>
      <c r="SRX1" s="9"/>
      <c r="SRY1" s="9"/>
      <c r="SRZ1" s="9"/>
      <c r="SSA1" s="9"/>
      <c r="SSB1" s="9"/>
      <c r="SSC1" s="9"/>
      <c r="SSD1" s="9"/>
      <c r="SSE1" s="9"/>
      <c r="SSF1" s="9"/>
      <c r="SSG1" s="9"/>
      <c r="SSH1" s="9"/>
      <c r="SSI1" s="9"/>
      <c r="SSJ1" s="9"/>
      <c r="SSK1" s="9"/>
      <c r="SSL1" s="9"/>
      <c r="SSM1" s="9"/>
      <c r="SSN1" s="9"/>
      <c r="SSO1" s="9"/>
      <c r="SSP1" s="9"/>
      <c r="SSQ1" s="9"/>
      <c r="SSR1" s="9"/>
      <c r="SSS1" s="9"/>
      <c r="SST1" s="9"/>
      <c r="SSU1" s="9"/>
      <c r="SSV1" s="9"/>
      <c r="SSW1" s="9"/>
      <c r="SSX1" s="9"/>
      <c r="SSY1" s="9"/>
      <c r="SSZ1" s="9"/>
      <c r="STA1" s="9"/>
      <c r="STB1" s="9"/>
      <c r="STC1" s="9"/>
      <c r="STD1" s="9"/>
      <c r="STE1" s="9"/>
      <c r="STF1" s="9"/>
      <c r="STG1" s="9"/>
      <c r="STH1" s="9"/>
      <c r="STI1" s="9"/>
      <c r="STJ1" s="9"/>
      <c r="STK1" s="9"/>
      <c r="STL1" s="9"/>
      <c r="STM1" s="9"/>
      <c r="STN1" s="9"/>
      <c r="STO1" s="9"/>
      <c r="STP1" s="9"/>
      <c r="STQ1" s="9"/>
      <c r="STR1" s="9"/>
      <c r="STS1" s="9"/>
      <c r="STT1" s="9"/>
      <c r="STU1" s="9"/>
      <c r="STV1" s="9"/>
      <c r="STW1" s="9"/>
      <c r="STX1" s="9"/>
      <c r="STY1" s="9"/>
      <c r="STZ1" s="9"/>
      <c r="SUA1" s="9"/>
      <c r="SUB1" s="9"/>
      <c r="SUC1" s="9"/>
      <c r="SUD1" s="9"/>
      <c r="SUE1" s="9"/>
      <c r="SUF1" s="9"/>
      <c r="SUG1" s="9"/>
      <c r="SUH1" s="9"/>
      <c r="SUI1" s="9"/>
      <c r="SUJ1" s="9"/>
      <c r="SUK1" s="9"/>
      <c r="SUL1" s="9"/>
      <c r="SUM1" s="9"/>
      <c r="SUN1" s="9"/>
      <c r="SUO1" s="9"/>
      <c r="SUP1" s="9"/>
      <c r="SUQ1" s="9"/>
      <c r="SUR1" s="9"/>
      <c r="SUS1" s="9"/>
      <c r="SUT1" s="9"/>
      <c r="SUU1" s="9"/>
      <c r="SUV1" s="9"/>
      <c r="SUW1" s="9"/>
      <c r="SUX1" s="9"/>
      <c r="SUY1" s="9"/>
      <c r="SUZ1" s="9"/>
      <c r="SVA1" s="9"/>
      <c r="SVB1" s="9"/>
      <c r="SVC1" s="9"/>
      <c r="SVD1" s="9"/>
      <c r="SVE1" s="9"/>
      <c r="SVF1" s="9"/>
      <c r="SVG1" s="9"/>
      <c r="SVH1" s="9"/>
      <c r="SVI1" s="9"/>
      <c r="SVJ1" s="9"/>
      <c r="SVK1" s="9"/>
      <c r="SVL1" s="9"/>
      <c r="SVM1" s="9"/>
      <c r="SVN1" s="9"/>
      <c r="SVO1" s="9"/>
      <c r="SVP1" s="9"/>
      <c r="SVQ1" s="9"/>
      <c r="SVR1" s="9"/>
      <c r="SVS1" s="9"/>
      <c r="SVT1" s="9"/>
      <c r="SVU1" s="9"/>
      <c r="SVV1" s="9"/>
      <c r="SVW1" s="9"/>
      <c r="SVX1" s="9"/>
      <c r="SVY1" s="9"/>
      <c r="SVZ1" s="9"/>
      <c r="SWA1" s="9"/>
      <c r="SWB1" s="9"/>
      <c r="SWC1" s="9"/>
      <c r="SWD1" s="9"/>
      <c r="SWE1" s="9"/>
      <c r="SWF1" s="9"/>
      <c r="SWG1" s="9"/>
      <c r="SWH1" s="9"/>
      <c r="SWI1" s="9"/>
      <c r="SWJ1" s="9"/>
      <c r="SWK1" s="9"/>
      <c r="SWL1" s="9"/>
      <c r="SWM1" s="9"/>
      <c r="SWN1" s="9"/>
      <c r="SWO1" s="9"/>
      <c r="SWP1" s="9"/>
      <c r="SWQ1" s="9"/>
      <c r="SWR1" s="9"/>
      <c r="SWS1" s="9"/>
      <c r="SWT1" s="9"/>
      <c r="SWU1" s="9"/>
      <c r="SWV1" s="9"/>
      <c r="SWW1" s="9"/>
      <c r="SWX1" s="9"/>
      <c r="SWY1" s="9"/>
      <c r="SWZ1" s="9"/>
      <c r="SXA1" s="9"/>
      <c r="SXB1" s="9"/>
      <c r="SXC1" s="9"/>
      <c r="SXD1" s="9"/>
      <c r="SXE1" s="9"/>
      <c r="SXF1" s="9"/>
      <c r="SXG1" s="9"/>
      <c r="SXH1" s="9"/>
      <c r="SXI1" s="9"/>
      <c r="SXJ1" s="9"/>
      <c r="SXK1" s="9"/>
      <c r="SXL1" s="9"/>
      <c r="SXM1" s="9"/>
      <c r="SXN1" s="9"/>
      <c r="SXO1" s="9"/>
      <c r="SXP1" s="9"/>
      <c r="SXQ1" s="9"/>
      <c r="SXR1" s="9"/>
      <c r="SXS1" s="9"/>
      <c r="SXT1" s="9"/>
      <c r="SXU1" s="9"/>
      <c r="SXV1" s="9"/>
      <c r="SXW1" s="9"/>
      <c r="SXX1" s="9"/>
      <c r="SXY1" s="9"/>
      <c r="SXZ1" s="9"/>
      <c r="SYA1" s="9"/>
      <c r="SYB1" s="9"/>
      <c r="SYC1" s="9"/>
      <c r="SYD1" s="9"/>
      <c r="SYE1" s="9"/>
      <c r="SYF1" s="9"/>
      <c r="SYG1" s="9"/>
      <c r="SYH1" s="9"/>
      <c r="SYI1" s="9"/>
      <c r="SYJ1" s="9"/>
      <c r="SYK1" s="9"/>
      <c r="SYL1" s="9"/>
      <c r="SYM1" s="9"/>
      <c r="SYN1" s="9"/>
      <c r="SYO1" s="9"/>
      <c r="SYP1" s="9"/>
      <c r="SYQ1" s="9"/>
      <c r="SYR1" s="9"/>
      <c r="SYS1" s="9"/>
      <c r="SYT1" s="9"/>
      <c r="SYU1" s="9"/>
      <c r="SYV1" s="9"/>
      <c r="SYW1" s="9"/>
      <c r="SYX1" s="9"/>
      <c r="SYY1" s="9"/>
      <c r="SYZ1" s="9"/>
      <c r="SZA1" s="9"/>
      <c r="SZB1" s="9"/>
      <c r="SZC1" s="9"/>
      <c r="SZD1" s="9"/>
      <c r="SZE1" s="9"/>
      <c r="SZF1" s="9"/>
      <c r="SZG1" s="9"/>
      <c r="SZH1" s="9"/>
      <c r="SZI1" s="9"/>
      <c r="SZJ1" s="9"/>
      <c r="SZK1" s="9"/>
      <c r="SZL1" s="9"/>
      <c r="SZM1" s="9"/>
      <c r="SZN1" s="9"/>
      <c r="SZO1" s="9"/>
      <c r="SZP1" s="9"/>
      <c r="SZQ1" s="9"/>
      <c r="SZR1" s="9"/>
      <c r="SZS1" s="9"/>
      <c r="SZT1" s="9"/>
      <c r="SZU1" s="9"/>
      <c r="SZV1" s="9"/>
      <c r="SZW1" s="9"/>
      <c r="SZX1" s="9"/>
      <c r="SZY1" s="9"/>
      <c r="SZZ1" s="9"/>
      <c r="TAA1" s="9"/>
      <c r="TAB1" s="9"/>
      <c r="TAC1" s="9"/>
      <c r="TAD1" s="9"/>
      <c r="TAE1" s="9"/>
      <c r="TAF1" s="9"/>
      <c r="TAG1" s="9"/>
      <c r="TAH1" s="9"/>
      <c r="TAI1" s="9"/>
      <c r="TAJ1" s="9"/>
      <c r="TAK1" s="9"/>
      <c r="TAL1" s="9"/>
      <c r="TAM1" s="9"/>
      <c r="TAN1" s="9"/>
      <c r="TAO1" s="9"/>
      <c r="TAP1" s="9"/>
      <c r="TAQ1" s="9"/>
      <c r="TAR1" s="9"/>
      <c r="TAS1" s="9"/>
      <c r="TAT1" s="9"/>
      <c r="TAU1" s="9"/>
      <c r="TAV1" s="9"/>
      <c r="TAW1" s="9"/>
      <c r="TAX1" s="9"/>
      <c r="TAY1" s="9"/>
      <c r="TAZ1" s="9"/>
      <c r="TBA1" s="9"/>
      <c r="TBB1" s="9"/>
      <c r="TBC1" s="9"/>
      <c r="TBD1" s="9"/>
      <c r="TBE1" s="9"/>
      <c r="TBF1" s="9"/>
      <c r="TBG1" s="9"/>
      <c r="TBH1" s="9"/>
      <c r="TBI1" s="9"/>
      <c r="TBJ1" s="9"/>
      <c r="TBK1" s="9"/>
      <c r="TBL1" s="9"/>
      <c r="TBM1" s="9"/>
      <c r="TBN1" s="9"/>
      <c r="TBO1" s="9"/>
      <c r="TBP1" s="9"/>
      <c r="TBQ1" s="9"/>
      <c r="TBR1" s="9"/>
      <c r="TBS1" s="9"/>
      <c r="TBT1" s="9"/>
      <c r="TBU1" s="9"/>
      <c r="TBV1" s="9"/>
      <c r="TBW1" s="9"/>
      <c r="TBX1" s="9"/>
      <c r="TBY1" s="9"/>
      <c r="TBZ1" s="9"/>
      <c r="TCA1" s="9"/>
      <c r="TCB1" s="9"/>
      <c r="TCC1" s="9"/>
      <c r="TCD1" s="9"/>
      <c r="TCE1" s="9"/>
      <c r="TCF1" s="9"/>
      <c r="TCG1" s="9"/>
      <c r="TCH1" s="9"/>
      <c r="TCI1" s="9"/>
      <c r="TCJ1" s="9"/>
      <c r="TCK1" s="9"/>
      <c r="TCL1" s="9"/>
      <c r="TCM1" s="9"/>
      <c r="TCN1" s="9"/>
      <c r="TCO1" s="9"/>
      <c r="TCP1" s="9"/>
      <c r="TCQ1" s="9"/>
      <c r="TCR1" s="9"/>
      <c r="TCS1" s="9"/>
      <c r="TCT1" s="9"/>
      <c r="TCU1" s="9"/>
      <c r="TCV1" s="9"/>
      <c r="TCW1" s="9"/>
      <c r="TCX1" s="9"/>
      <c r="TCY1" s="9"/>
      <c r="TCZ1" s="9"/>
      <c r="TDA1" s="9"/>
      <c r="TDB1" s="9"/>
      <c r="TDC1" s="9"/>
      <c r="TDD1" s="9"/>
      <c r="TDE1" s="9"/>
      <c r="TDF1" s="9"/>
      <c r="TDG1" s="9"/>
      <c r="TDH1" s="9"/>
      <c r="TDI1" s="9"/>
      <c r="TDJ1" s="9"/>
      <c r="TDK1" s="9"/>
      <c r="TDL1" s="9"/>
      <c r="TDM1" s="9"/>
      <c r="TDN1" s="9"/>
      <c r="TDO1" s="9"/>
      <c r="TDP1" s="9"/>
      <c r="TDQ1" s="9"/>
      <c r="TDR1" s="9"/>
      <c r="TDS1" s="9"/>
      <c r="TDT1" s="9"/>
      <c r="TDU1" s="9"/>
      <c r="TDV1" s="9"/>
      <c r="TDW1" s="9"/>
      <c r="TDX1" s="9"/>
      <c r="TDY1" s="9"/>
      <c r="TDZ1" s="9"/>
      <c r="TEA1" s="9"/>
      <c r="TEB1" s="9"/>
      <c r="TEC1" s="9"/>
      <c r="TED1" s="9"/>
      <c r="TEE1" s="9"/>
      <c r="TEF1" s="9"/>
      <c r="TEG1" s="9"/>
      <c r="TEH1" s="9"/>
      <c r="TEI1" s="9"/>
      <c r="TEJ1" s="9"/>
      <c r="TEK1" s="9"/>
      <c r="TEL1" s="9"/>
      <c r="TEM1" s="9"/>
      <c r="TEN1" s="9"/>
      <c r="TEO1" s="9"/>
      <c r="TEP1" s="9"/>
      <c r="TEQ1" s="9"/>
      <c r="TER1" s="9"/>
      <c r="TES1" s="9"/>
      <c r="TET1" s="9"/>
      <c r="TEU1" s="9"/>
      <c r="TEV1" s="9"/>
      <c r="TEW1" s="9"/>
      <c r="TEX1" s="9"/>
      <c r="TEY1" s="9"/>
      <c r="TEZ1" s="9"/>
      <c r="TFA1" s="9"/>
      <c r="TFB1" s="9"/>
      <c r="TFC1" s="9"/>
      <c r="TFD1" s="9"/>
      <c r="TFE1" s="9"/>
      <c r="TFF1" s="9"/>
      <c r="TFG1" s="9"/>
      <c r="TFH1" s="9"/>
      <c r="TFI1" s="9"/>
      <c r="TFJ1" s="9"/>
      <c r="TFK1" s="9"/>
      <c r="TFL1" s="9"/>
      <c r="TFM1" s="9"/>
      <c r="TFN1" s="9"/>
      <c r="TFO1" s="9"/>
      <c r="TFP1" s="9"/>
      <c r="TFQ1" s="9"/>
      <c r="TFR1" s="9"/>
      <c r="TFS1" s="9"/>
      <c r="TFT1" s="9"/>
      <c r="TFU1" s="9"/>
      <c r="TFV1" s="9"/>
      <c r="TFW1" s="9"/>
      <c r="TFX1" s="9"/>
      <c r="TFY1" s="9"/>
      <c r="TFZ1" s="9"/>
      <c r="TGA1" s="9"/>
      <c r="TGB1" s="9"/>
      <c r="TGC1" s="9"/>
      <c r="TGD1" s="9"/>
      <c r="TGE1" s="9"/>
      <c r="TGF1" s="9"/>
      <c r="TGG1" s="9"/>
      <c r="TGH1" s="9"/>
      <c r="TGI1" s="9"/>
      <c r="TGJ1" s="9"/>
      <c r="TGK1" s="9"/>
      <c r="TGL1" s="9"/>
      <c r="TGM1" s="9"/>
      <c r="TGN1" s="9"/>
      <c r="TGO1" s="9"/>
      <c r="TGP1" s="9"/>
      <c r="TGQ1" s="9"/>
      <c r="TGR1" s="9"/>
      <c r="TGS1" s="9"/>
      <c r="TGT1" s="9"/>
      <c r="TGU1" s="9"/>
      <c r="TGV1" s="9"/>
      <c r="TGW1" s="9"/>
      <c r="TGX1" s="9"/>
      <c r="TGY1" s="9"/>
      <c r="TGZ1" s="9"/>
      <c r="THA1" s="9"/>
      <c r="THB1" s="9"/>
      <c r="THC1" s="9"/>
      <c r="THD1" s="9"/>
      <c r="THE1" s="9"/>
      <c r="THF1" s="9"/>
      <c r="THG1" s="9"/>
      <c r="THH1" s="9"/>
      <c r="THI1" s="9"/>
      <c r="THJ1" s="9"/>
      <c r="THK1" s="9"/>
      <c r="THL1" s="9"/>
      <c r="THM1" s="9"/>
      <c r="THN1" s="9"/>
      <c r="THO1" s="9"/>
      <c r="THP1" s="9"/>
      <c r="THQ1" s="9"/>
      <c r="THR1" s="9"/>
      <c r="THS1" s="9"/>
      <c r="THT1" s="9"/>
      <c r="THU1" s="9"/>
      <c r="THV1" s="9"/>
      <c r="THW1" s="9"/>
      <c r="THX1" s="9"/>
      <c r="THY1" s="9"/>
      <c r="THZ1" s="9"/>
      <c r="TIA1" s="9"/>
      <c r="TIB1" s="9"/>
      <c r="TIC1" s="9"/>
      <c r="TID1" s="9"/>
      <c r="TIE1" s="9"/>
      <c r="TIF1" s="9"/>
      <c r="TIG1" s="9"/>
      <c r="TIH1" s="9"/>
      <c r="TII1" s="9"/>
      <c r="TIJ1" s="9"/>
      <c r="TIK1" s="9"/>
      <c r="TIL1" s="9"/>
      <c r="TIM1" s="9"/>
      <c r="TIN1" s="9"/>
      <c r="TIO1" s="9"/>
      <c r="TIP1" s="9"/>
      <c r="TIQ1" s="9"/>
      <c r="TIR1" s="9"/>
      <c r="TIS1" s="9"/>
      <c r="TIT1" s="9"/>
      <c r="TIU1" s="9"/>
      <c r="TIV1" s="9"/>
      <c r="TIW1" s="9"/>
      <c r="TIX1" s="9"/>
      <c r="TIY1" s="9"/>
      <c r="TIZ1" s="9"/>
      <c r="TJA1" s="9"/>
      <c r="TJB1" s="9"/>
      <c r="TJC1" s="9"/>
      <c r="TJD1" s="9"/>
      <c r="TJE1" s="9"/>
      <c r="TJF1" s="9"/>
      <c r="TJG1" s="9"/>
      <c r="TJH1" s="9"/>
      <c r="TJI1" s="9"/>
      <c r="TJJ1" s="9"/>
      <c r="TJK1" s="9"/>
      <c r="TJL1" s="9"/>
      <c r="TJM1" s="9"/>
      <c r="TJN1" s="9"/>
      <c r="TJO1" s="9"/>
      <c r="TJP1" s="9"/>
      <c r="TJQ1" s="9"/>
      <c r="TJR1" s="9"/>
      <c r="TJS1" s="9"/>
      <c r="TJT1" s="9"/>
      <c r="TJU1" s="9"/>
      <c r="TJV1" s="9"/>
      <c r="TJW1" s="9"/>
      <c r="TJX1" s="9"/>
      <c r="TJY1" s="9"/>
      <c r="TJZ1" s="9"/>
      <c r="TKA1" s="9"/>
      <c r="TKB1" s="9"/>
      <c r="TKC1" s="9"/>
      <c r="TKD1" s="9"/>
      <c r="TKE1" s="9"/>
      <c r="TKF1" s="9"/>
      <c r="TKG1" s="9"/>
      <c r="TKH1" s="9"/>
      <c r="TKI1" s="9"/>
      <c r="TKJ1" s="9"/>
      <c r="TKK1" s="9"/>
      <c r="TKL1" s="9"/>
      <c r="TKM1" s="9"/>
      <c r="TKN1" s="9"/>
      <c r="TKO1" s="9"/>
      <c r="TKP1" s="9"/>
      <c r="TKQ1" s="9"/>
      <c r="TKR1" s="9"/>
      <c r="TKS1" s="9"/>
      <c r="TKT1" s="9"/>
      <c r="TKU1" s="9"/>
      <c r="TKV1" s="9"/>
      <c r="TKW1" s="9"/>
      <c r="TKX1" s="9"/>
      <c r="TKY1" s="9"/>
      <c r="TKZ1" s="9"/>
      <c r="TLA1" s="9"/>
      <c r="TLB1" s="9"/>
      <c r="TLC1" s="9"/>
      <c r="TLD1" s="9"/>
      <c r="TLE1" s="9"/>
      <c r="TLF1" s="9"/>
      <c r="TLG1" s="9"/>
      <c r="TLH1" s="9"/>
      <c r="TLI1" s="9"/>
      <c r="TLJ1" s="9"/>
      <c r="TLK1" s="9"/>
      <c r="TLL1" s="9"/>
      <c r="TLM1" s="9"/>
      <c r="TLN1" s="9"/>
      <c r="TLO1" s="9"/>
      <c r="TLP1" s="9"/>
      <c r="TLQ1" s="9"/>
      <c r="TLR1" s="9"/>
      <c r="TLS1" s="9"/>
      <c r="TLT1" s="9"/>
      <c r="TLU1" s="9"/>
      <c r="TLV1" s="9"/>
      <c r="TLW1" s="9"/>
      <c r="TLX1" s="9"/>
      <c r="TLY1" s="9"/>
      <c r="TLZ1" s="9"/>
      <c r="TMA1" s="9"/>
      <c r="TMB1" s="9"/>
      <c r="TMC1" s="9"/>
      <c r="TMD1" s="9"/>
      <c r="TME1" s="9"/>
      <c r="TMF1" s="9"/>
      <c r="TMG1" s="9"/>
      <c r="TMH1" s="9"/>
      <c r="TMI1" s="9"/>
      <c r="TMJ1" s="9"/>
      <c r="TMK1" s="9"/>
      <c r="TML1" s="9"/>
      <c r="TMM1" s="9"/>
      <c r="TMN1" s="9"/>
      <c r="TMO1" s="9"/>
      <c r="TMP1" s="9"/>
      <c r="TMQ1" s="9"/>
      <c r="TMR1" s="9"/>
      <c r="TMS1" s="9"/>
      <c r="TMT1" s="9"/>
      <c r="TMU1" s="9"/>
      <c r="TMV1" s="9"/>
      <c r="TMW1" s="9"/>
      <c r="TMX1" s="9"/>
      <c r="TMY1" s="9"/>
      <c r="TMZ1" s="9"/>
      <c r="TNA1" s="9"/>
      <c r="TNB1" s="9"/>
      <c r="TNC1" s="9"/>
      <c r="TND1" s="9"/>
      <c r="TNE1" s="9"/>
      <c r="TNF1" s="9"/>
      <c r="TNG1" s="9"/>
      <c r="TNH1" s="9"/>
      <c r="TNI1" s="9"/>
      <c r="TNJ1" s="9"/>
      <c r="TNK1" s="9"/>
      <c r="TNL1" s="9"/>
      <c r="TNM1" s="9"/>
      <c r="TNN1" s="9"/>
      <c r="TNO1" s="9"/>
      <c r="TNP1" s="9"/>
      <c r="TNQ1" s="9"/>
      <c r="TNR1" s="9"/>
      <c r="TNS1" s="9"/>
      <c r="TNT1" s="9"/>
      <c r="TNU1" s="9"/>
      <c r="TNV1" s="9"/>
      <c r="TNW1" s="9"/>
      <c r="TNX1" s="9"/>
      <c r="TNY1" s="9"/>
      <c r="TNZ1" s="9"/>
      <c r="TOA1" s="9"/>
      <c r="TOB1" s="9"/>
      <c r="TOC1" s="9"/>
      <c r="TOD1" s="9"/>
      <c r="TOE1" s="9"/>
      <c r="TOF1" s="9"/>
      <c r="TOG1" s="9"/>
      <c r="TOH1" s="9"/>
      <c r="TOI1" s="9"/>
      <c r="TOJ1" s="9"/>
      <c r="TOK1" s="9"/>
      <c r="TOL1" s="9"/>
      <c r="TOM1" s="9"/>
      <c r="TON1" s="9"/>
      <c r="TOO1" s="9"/>
      <c r="TOP1" s="9"/>
      <c r="TOQ1" s="9"/>
      <c r="TOR1" s="9"/>
      <c r="TOS1" s="9"/>
      <c r="TOT1" s="9"/>
      <c r="TOU1" s="9"/>
      <c r="TOV1" s="9"/>
      <c r="TOW1" s="9"/>
      <c r="TOX1" s="9"/>
      <c r="TOY1" s="9"/>
      <c r="TOZ1" s="9"/>
      <c r="TPA1" s="9"/>
      <c r="TPB1" s="9"/>
      <c r="TPC1" s="9"/>
      <c r="TPD1" s="9"/>
      <c r="TPE1" s="9"/>
      <c r="TPF1" s="9"/>
      <c r="TPG1" s="9"/>
      <c r="TPH1" s="9"/>
      <c r="TPI1" s="9"/>
      <c r="TPJ1" s="9"/>
      <c r="TPK1" s="9"/>
      <c r="TPL1" s="9"/>
      <c r="TPM1" s="9"/>
      <c r="TPN1" s="9"/>
      <c r="TPO1" s="9"/>
      <c r="TPP1" s="9"/>
      <c r="TPQ1" s="9"/>
      <c r="TPR1" s="9"/>
      <c r="TPS1" s="9"/>
      <c r="TPT1" s="9"/>
      <c r="TPU1" s="9"/>
      <c r="TPV1" s="9"/>
      <c r="TPW1" s="9"/>
      <c r="TPX1" s="9"/>
      <c r="TPY1" s="9"/>
      <c r="TPZ1" s="9"/>
      <c r="TQA1" s="9"/>
      <c r="TQB1" s="9"/>
      <c r="TQC1" s="9"/>
      <c r="TQD1" s="9"/>
      <c r="TQE1" s="9"/>
      <c r="TQF1" s="9"/>
      <c r="TQG1" s="9"/>
      <c r="TQH1" s="9"/>
      <c r="TQI1" s="9"/>
      <c r="TQJ1" s="9"/>
      <c r="TQK1" s="9"/>
      <c r="TQL1" s="9"/>
      <c r="TQM1" s="9"/>
      <c r="TQN1" s="9"/>
      <c r="TQO1" s="9"/>
      <c r="TQP1" s="9"/>
      <c r="TQQ1" s="9"/>
      <c r="TQR1" s="9"/>
      <c r="TQS1" s="9"/>
      <c r="TQT1" s="9"/>
      <c r="TQU1" s="9"/>
      <c r="TQV1" s="9"/>
      <c r="TQW1" s="9"/>
      <c r="TQX1" s="9"/>
      <c r="TQY1" s="9"/>
      <c r="TQZ1" s="9"/>
      <c r="TRA1" s="9"/>
      <c r="TRB1" s="9"/>
      <c r="TRC1" s="9"/>
      <c r="TRD1" s="9"/>
      <c r="TRE1" s="9"/>
      <c r="TRF1" s="9"/>
      <c r="TRG1" s="9"/>
      <c r="TRH1" s="9"/>
      <c r="TRI1" s="9"/>
      <c r="TRJ1" s="9"/>
      <c r="TRK1" s="9"/>
      <c r="TRL1" s="9"/>
      <c r="TRM1" s="9"/>
      <c r="TRN1" s="9"/>
      <c r="TRO1" s="9"/>
      <c r="TRP1" s="9"/>
      <c r="TRQ1" s="9"/>
      <c r="TRR1" s="9"/>
      <c r="TRS1" s="9"/>
      <c r="TRT1" s="9"/>
      <c r="TRU1" s="9"/>
      <c r="TRV1" s="9"/>
      <c r="TRW1" s="9"/>
      <c r="TRX1" s="9"/>
      <c r="TRY1" s="9"/>
      <c r="TRZ1" s="9"/>
      <c r="TSA1" s="9"/>
      <c r="TSB1" s="9"/>
      <c r="TSC1" s="9"/>
      <c r="TSD1" s="9"/>
      <c r="TSE1" s="9"/>
      <c r="TSF1" s="9"/>
      <c r="TSG1" s="9"/>
      <c r="TSH1" s="9"/>
      <c r="TSI1" s="9"/>
      <c r="TSJ1" s="9"/>
      <c r="TSK1" s="9"/>
      <c r="TSL1" s="9"/>
      <c r="TSM1" s="9"/>
      <c r="TSN1" s="9"/>
      <c r="TSO1" s="9"/>
      <c r="TSP1" s="9"/>
      <c r="TSQ1" s="9"/>
      <c r="TSR1" s="9"/>
      <c r="TSS1" s="9"/>
      <c r="TST1" s="9"/>
      <c r="TSU1" s="9"/>
      <c r="TSV1" s="9"/>
      <c r="TSW1" s="9"/>
      <c r="TSX1" s="9"/>
      <c r="TSY1" s="9"/>
      <c r="TSZ1" s="9"/>
      <c r="TTA1" s="9"/>
      <c r="TTB1" s="9"/>
      <c r="TTC1" s="9"/>
      <c r="TTD1" s="9"/>
      <c r="TTE1" s="9"/>
      <c r="TTF1" s="9"/>
      <c r="TTG1" s="9"/>
      <c r="TTH1" s="9"/>
      <c r="TTI1" s="9"/>
      <c r="TTJ1" s="9"/>
      <c r="TTK1" s="9"/>
      <c r="TTL1" s="9"/>
      <c r="TTM1" s="9"/>
      <c r="TTN1" s="9"/>
      <c r="TTO1" s="9"/>
      <c r="TTP1" s="9"/>
      <c r="TTQ1" s="9"/>
      <c r="TTR1" s="9"/>
      <c r="TTS1" s="9"/>
      <c r="TTT1" s="9"/>
      <c r="TTU1" s="9"/>
      <c r="TTV1" s="9"/>
      <c r="TTW1" s="9"/>
      <c r="TTX1" s="9"/>
      <c r="TTY1" s="9"/>
      <c r="TTZ1" s="9"/>
      <c r="TUA1" s="9"/>
      <c r="TUB1" s="9"/>
      <c r="TUC1" s="9"/>
      <c r="TUD1" s="9"/>
      <c r="TUE1" s="9"/>
      <c r="TUF1" s="9"/>
      <c r="TUG1" s="9"/>
      <c r="TUH1" s="9"/>
      <c r="TUI1" s="9"/>
      <c r="TUJ1" s="9"/>
      <c r="TUK1" s="9"/>
      <c r="TUL1" s="9"/>
      <c r="TUM1" s="9"/>
      <c r="TUN1" s="9"/>
      <c r="TUO1" s="9"/>
      <c r="TUP1" s="9"/>
      <c r="TUQ1" s="9"/>
      <c r="TUR1" s="9"/>
      <c r="TUS1" s="9"/>
      <c r="TUT1" s="9"/>
      <c r="TUU1" s="9"/>
      <c r="TUV1" s="9"/>
      <c r="TUW1" s="9"/>
      <c r="TUX1" s="9"/>
      <c r="TUY1" s="9"/>
      <c r="TUZ1" s="9"/>
      <c r="TVA1" s="9"/>
      <c r="TVB1" s="9"/>
      <c r="TVC1" s="9"/>
      <c r="TVD1" s="9"/>
      <c r="TVE1" s="9"/>
      <c r="TVF1" s="9"/>
      <c r="TVG1" s="9"/>
      <c r="TVH1" s="9"/>
      <c r="TVI1" s="9"/>
      <c r="TVJ1" s="9"/>
      <c r="TVK1" s="9"/>
      <c r="TVL1" s="9"/>
      <c r="TVM1" s="9"/>
      <c r="TVN1" s="9"/>
      <c r="TVO1" s="9"/>
      <c r="TVP1" s="9"/>
      <c r="TVQ1" s="9"/>
      <c r="TVR1" s="9"/>
      <c r="TVS1" s="9"/>
      <c r="TVT1" s="9"/>
      <c r="TVU1" s="9"/>
      <c r="TVV1" s="9"/>
      <c r="TVW1" s="9"/>
      <c r="TVX1" s="9"/>
      <c r="TVY1" s="9"/>
      <c r="TVZ1" s="9"/>
      <c r="TWA1" s="9"/>
      <c r="TWB1" s="9"/>
      <c r="TWC1" s="9"/>
      <c r="TWD1" s="9"/>
      <c r="TWE1" s="9"/>
      <c r="TWF1" s="9"/>
      <c r="TWG1" s="9"/>
      <c r="TWH1" s="9"/>
      <c r="TWI1" s="9"/>
      <c r="TWJ1" s="9"/>
      <c r="TWK1" s="9"/>
      <c r="TWL1" s="9"/>
      <c r="TWM1" s="9"/>
      <c r="TWN1" s="9"/>
      <c r="TWO1" s="9"/>
      <c r="TWP1" s="9"/>
      <c r="TWQ1" s="9"/>
      <c r="TWR1" s="9"/>
      <c r="TWS1" s="9"/>
      <c r="TWT1" s="9"/>
      <c r="TWU1" s="9"/>
      <c r="TWV1" s="9"/>
      <c r="TWW1" s="9"/>
      <c r="TWX1" s="9"/>
      <c r="TWY1" s="9"/>
      <c r="TWZ1" s="9"/>
      <c r="TXA1" s="9"/>
      <c r="TXB1" s="9"/>
      <c r="TXC1" s="9"/>
      <c r="TXD1" s="9"/>
      <c r="TXE1" s="9"/>
      <c r="TXF1" s="9"/>
      <c r="TXG1" s="9"/>
      <c r="TXH1" s="9"/>
      <c r="TXI1" s="9"/>
      <c r="TXJ1" s="9"/>
      <c r="TXK1" s="9"/>
      <c r="TXL1" s="9"/>
      <c r="TXM1" s="9"/>
      <c r="TXN1" s="9"/>
      <c r="TXO1" s="9"/>
      <c r="TXP1" s="9"/>
      <c r="TXQ1" s="9"/>
      <c r="TXR1" s="9"/>
      <c r="TXS1" s="9"/>
      <c r="TXT1" s="9"/>
      <c r="TXU1" s="9"/>
      <c r="TXV1" s="9"/>
      <c r="TXW1" s="9"/>
      <c r="TXX1" s="9"/>
      <c r="TXY1" s="9"/>
      <c r="TXZ1" s="9"/>
      <c r="TYA1" s="9"/>
      <c r="TYB1" s="9"/>
      <c r="TYC1" s="9"/>
      <c r="TYD1" s="9"/>
      <c r="TYE1" s="9"/>
      <c r="TYF1" s="9"/>
      <c r="TYG1" s="9"/>
      <c r="TYH1" s="9"/>
      <c r="TYI1" s="9"/>
      <c r="TYJ1" s="9"/>
      <c r="TYK1" s="9"/>
      <c r="TYL1" s="9"/>
      <c r="TYM1" s="9"/>
      <c r="TYN1" s="9"/>
      <c r="TYO1" s="9"/>
      <c r="TYP1" s="9"/>
      <c r="TYQ1" s="9"/>
      <c r="TYR1" s="9"/>
      <c r="TYS1" s="9"/>
      <c r="TYT1" s="9"/>
      <c r="TYU1" s="9"/>
      <c r="TYV1" s="9"/>
      <c r="TYW1" s="9"/>
      <c r="TYX1" s="9"/>
      <c r="TYY1" s="9"/>
      <c r="TYZ1" s="9"/>
      <c r="TZA1" s="9"/>
      <c r="TZB1" s="9"/>
      <c r="TZC1" s="9"/>
      <c r="TZD1" s="9"/>
      <c r="TZE1" s="9"/>
      <c r="TZF1" s="9"/>
      <c r="TZG1" s="9"/>
      <c r="TZH1" s="9"/>
      <c r="TZI1" s="9"/>
      <c r="TZJ1" s="9"/>
      <c r="TZK1" s="9"/>
      <c r="TZL1" s="9"/>
      <c r="TZM1" s="9"/>
      <c r="TZN1" s="9"/>
      <c r="TZO1" s="9"/>
      <c r="TZP1" s="9"/>
      <c r="TZQ1" s="9"/>
      <c r="TZR1" s="9"/>
      <c r="TZS1" s="9"/>
      <c r="TZT1" s="9"/>
      <c r="TZU1" s="9"/>
      <c r="TZV1" s="9"/>
      <c r="TZW1" s="9"/>
      <c r="TZX1" s="9"/>
      <c r="TZY1" s="9"/>
      <c r="TZZ1" s="9"/>
      <c r="UAA1" s="9"/>
      <c r="UAB1" s="9"/>
      <c r="UAC1" s="9"/>
      <c r="UAD1" s="9"/>
      <c r="UAE1" s="9"/>
      <c r="UAF1" s="9"/>
      <c r="UAG1" s="9"/>
      <c r="UAH1" s="9"/>
      <c r="UAI1" s="9"/>
      <c r="UAJ1" s="9"/>
      <c r="UAK1" s="9"/>
      <c r="UAL1" s="9"/>
      <c r="UAM1" s="9"/>
      <c r="UAN1" s="9"/>
      <c r="UAO1" s="9"/>
      <c r="UAP1" s="9"/>
      <c r="UAQ1" s="9"/>
      <c r="UAR1" s="9"/>
      <c r="UAS1" s="9"/>
      <c r="UAT1" s="9"/>
      <c r="UAU1" s="9"/>
      <c r="UAV1" s="9"/>
      <c r="UAW1" s="9"/>
      <c r="UAX1" s="9"/>
      <c r="UAY1" s="9"/>
      <c r="UAZ1" s="9"/>
      <c r="UBA1" s="9"/>
      <c r="UBB1" s="9"/>
      <c r="UBC1" s="9"/>
      <c r="UBD1" s="9"/>
      <c r="UBE1" s="9"/>
      <c r="UBF1" s="9"/>
      <c r="UBG1" s="9"/>
      <c r="UBH1" s="9"/>
      <c r="UBI1" s="9"/>
      <c r="UBJ1" s="9"/>
      <c r="UBK1" s="9"/>
      <c r="UBL1" s="9"/>
      <c r="UBM1" s="9"/>
      <c r="UBN1" s="9"/>
      <c r="UBO1" s="9"/>
      <c r="UBP1" s="9"/>
      <c r="UBQ1" s="9"/>
      <c r="UBR1" s="9"/>
      <c r="UBS1" s="9"/>
      <c r="UBT1" s="9"/>
      <c r="UBU1" s="9"/>
      <c r="UBV1" s="9"/>
      <c r="UBW1" s="9"/>
      <c r="UBX1" s="9"/>
      <c r="UBY1" s="9"/>
      <c r="UBZ1" s="9"/>
      <c r="UCA1" s="9"/>
      <c r="UCB1" s="9"/>
      <c r="UCC1" s="9"/>
      <c r="UCD1" s="9"/>
      <c r="UCE1" s="9"/>
      <c r="UCF1" s="9"/>
      <c r="UCG1" s="9"/>
      <c r="UCH1" s="9"/>
      <c r="UCI1" s="9"/>
      <c r="UCJ1" s="9"/>
      <c r="UCK1" s="9"/>
      <c r="UCL1" s="9"/>
      <c r="UCM1" s="9"/>
      <c r="UCN1" s="9"/>
      <c r="UCO1" s="9"/>
      <c r="UCP1" s="9"/>
      <c r="UCQ1" s="9"/>
      <c r="UCR1" s="9"/>
      <c r="UCS1" s="9"/>
      <c r="UCT1" s="9"/>
      <c r="UCU1" s="9"/>
      <c r="UCV1" s="9"/>
      <c r="UCW1" s="9"/>
      <c r="UCX1" s="9"/>
      <c r="UCY1" s="9"/>
      <c r="UCZ1" s="9"/>
      <c r="UDA1" s="9"/>
      <c r="UDB1" s="9"/>
      <c r="UDC1" s="9"/>
      <c r="UDD1" s="9"/>
      <c r="UDE1" s="9"/>
      <c r="UDF1" s="9"/>
      <c r="UDG1" s="9"/>
      <c r="UDH1" s="9"/>
      <c r="UDI1" s="9"/>
      <c r="UDJ1" s="9"/>
      <c r="UDK1" s="9"/>
      <c r="UDL1" s="9"/>
      <c r="UDM1" s="9"/>
      <c r="UDN1" s="9"/>
      <c r="UDO1" s="9"/>
      <c r="UDP1" s="9"/>
      <c r="UDQ1" s="9"/>
      <c r="UDR1" s="9"/>
      <c r="UDS1" s="9"/>
      <c r="UDT1" s="9"/>
      <c r="UDU1" s="9"/>
      <c r="UDV1" s="9"/>
      <c r="UDW1" s="9"/>
      <c r="UDX1" s="9"/>
      <c r="UDY1" s="9"/>
      <c r="UDZ1" s="9"/>
      <c r="UEA1" s="9"/>
      <c r="UEB1" s="9"/>
      <c r="UEC1" s="9"/>
      <c r="UED1" s="9"/>
      <c r="UEE1" s="9"/>
      <c r="UEF1" s="9"/>
      <c r="UEG1" s="9"/>
      <c r="UEH1" s="9"/>
      <c r="UEI1" s="9"/>
      <c r="UEJ1" s="9"/>
      <c r="UEK1" s="9"/>
      <c r="UEL1" s="9"/>
      <c r="UEM1" s="9"/>
      <c r="UEN1" s="9"/>
      <c r="UEO1" s="9"/>
      <c r="UEP1" s="9"/>
      <c r="UEQ1" s="9"/>
      <c r="UER1" s="9"/>
      <c r="UES1" s="9"/>
      <c r="UET1" s="9"/>
      <c r="UEU1" s="9"/>
      <c r="UEV1" s="9"/>
      <c r="UEW1" s="9"/>
      <c r="UEX1" s="9"/>
      <c r="UEY1" s="9"/>
      <c r="UEZ1" s="9"/>
      <c r="UFA1" s="9"/>
      <c r="UFB1" s="9"/>
      <c r="UFC1" s="9"/>
      <c r="UFD1" s="9"/>
      <c r="UFE1" s="9"/>
      <c r="UFF1" s="9"/>
      <c r="UFG1" s="9"/>
      <c r="UFH1" s="9"/>
      <c r="UFI1" s="9"/>
      <c r="UFJ1" s="9"/>
      <c r="UFK1" s="9"/>
      <c r="UFL1" s="9"/>
      <c r="UFM1" s="9"/>
      <c r="UFN1" s="9"/>
      <c r="UFO1" s="9"/>
      <c r="UFP1" s="9"/>
      <c r="UFQ1" s="9"/>
      <c r="UFR1" s="9"/>
      <c r="UFS1" s="9"/>
      <c r="UFT1" s="9"/>
      <c r="UFU1" s="9"/>
      <c r="UFV1" s="9"/>
      <c r="UFW1" s="9"/>
      <c r="UFX1" s="9"/>
      <c r="UFY1" s="9"/>
      <c r="UFZ1" s="9"/>
      <c r="UGA1" s="9"/>
      <c r="UGB1" s="9"/>
      <c r="UGC1" s="9"/>
      <c r="UGD1" s="9"/>
      <c r="UGE1" s="9"/>
      <c r="UGF1" s="9"/>
      <c r="UGG1" s="9"/>
      <c r="UGH1" s="9"/>
      <c r="UGI1" s="9"/>
      <c r="UGJ1" s="9"/>
      <c r="UGK1" s="9"/>
      <c r="UGL1" s="9"/>
      <c r="UGM1" s="9"/>
      <c r="UGN1" s="9"/>
      <c r="UGO1" s="9"/>
      <c r="UGP1" s="9"/>
      <c r="UGQ1" s="9"/>
      <c r="UGR1" s="9"/>
      <c r="UGS1" s="9"/>
      <c r="UGT1" s="9"/>
      <c r="UGU1" s="9"/>
      <c r="UGV1" s="9"/>
      <c r="UGW1" s="9"/>
      <c r="UGX1" s="9"/>
      <c r="UGY1" s="9"/>
      <c r="UGZ1" s="9"/>
      <c r="UHA1" s="9"/>
      <c r="UHB1" s="9"/>
      <c r="UHC1" s="9"/>
      <c r="UHD1" s="9"/>
      <c r="UHE1" s="9"/>
      <c r="UHF1" s="9"/>
      <c r="UHG1" s="9"/>
      <c r="UHH1" s="9"/>
      <c r="UHI1" s="9"/>
      <c r="UHJ1" s="9"/>
      <c r="UHK1" s="9"/>
      <c r="UHL1" s="9"/>
      <c r="UHM1" s="9"/>
      <c r="UHN1" s="9"/>
      <c r="UHO1" s="9"/>
      <c r="UHP1" s="9"/>
      <c r="UHQ1" s="9"/>
      <c r="UHR1" s="9"/>
      <c r="UHS1" s="9"/>
      <c r="UHT1" s="9"/>
      <c r="UHU1" s="9"/>
      <c r="UHV1" s="9"/>
      <c r="UHW1" s="9"/>
      <c r="UHX1" s="9"/>
      <c r="UHY1" s="9"/>
      <c r="UHZ1" s="9"/>
      <c r="UIA1" s="9"/>
      <c r="UIB1" s="9"/>
      <c r="UIC1" s="9"/>
      <c r="UID1" s="9"/>
      <c r="UIE1" s="9"/>
      <c r="UIF1" s="9"/>
      <c r="UIG1" s="9"/>
      <c r="UIH1" s="9"/>
      <c r="UII1" s="9"/>
      <c r="UIJ1" s="9"/>
      <c r="UIK1" s="9"/>
      <c r="UIL1" s="9"/>
      <c r="UIM1" s="9"/>
      <c r="UIN1" s="9"/>
      <c r="UIO1" s="9"/>
      <c r="UIP1" s="9"/>
      <c r="UIQ1" s="9"/>
      <c r="UIR1" s="9"/>
      <c r="UIS1" s="9"/>
      <c r="UIT1" s="9"/>
      <c r="UIU1" s="9"/>
      <c r="UIV1" s="9"/>
      <c r="UIW1" s="9"/>
      <c r="UIX1" s="9"/>
      <c r="UIY1" s="9"/>
      <c r="UIZ1" s="9"/>
      <c r="UJA1" s="9"/>
      <c r="UJB1" s="9"/>
      <c r="UJC1" s="9"/>
      <c r="UJD1" s="9"/>
      <c r="UJE1" s="9"/>
      <c r="UJF1" s="9"/>
      <c r="UJG1" s="9"/>
      <c r="UJH1" s="9"/>
      <c r="UJI1" s="9"/>
      <c r="UJJ1" s="9"/>
      <c r="UJK1" s="9"/>
      <c r="UJL1" s="9"/>
      <c r="UJM1" s="9"/>
      <c r="UJN1" s="9"/>
      <c r="UJO1" s="9"/>
      <c r="UJP1" s="9"/>
      <c r="UJQ1" s="9"/>
      <c r="UJR1" s="9"/>
      <c r="UJS1" s="9"/>
      <c r="UJT1" s="9"/>
      <c r="UJU1" s="9"/>
      <c r="UJV1" s="9"/>
      <c r="UJW1" s="9"/>
      <c r="UJX1" s="9"/>
      <c r="UJY1" s="9"/>
      <c r="UJZ1" s="9"/>
      <c r="UKA1" s="9"/>
      <c r="UKB1" s="9"/>
      <c r="UKC1" s="9"/>
      <c r="UKD1" s="9"/>
      <c r="UKE1" s="9"/>
      <c r="UKF1" s="9"/>
      <c r="UKG1" s="9"/>
      <c r="UKH1" s="9"/>
      <c r="UKI1" s="9"/>
      <c r="UKJ1" s="9"/>
      <c r="UKK1" s="9"/>
      <c r="UKL1" s="9"/>
      <c r="UKM1" s="9"/>
      <c r="UKN1" s="9"/>
      <c r="UKO1" s="9"/>
      <c r="UKP1" s="9"/>
      <c r="UKQ1" s="9"/>
      <c r="UKR1" s="9"/>
      <c r="UKS1" s="9"/>
      <c r="UKT1" s="9"/>
      <c r="UKU1" s="9"/>
      <c r="UKV1" s="9"/>
      <c r="UKW1" s="9"/>
      <c r="UKX1" s="9"/>
      <c r="UKY1" s="9"/>
      <c r="UKZ1" s="9"/>
      <c r="ULA1" s="9"/>
      <c r="ULB1" s="9"/>
      <c r="ULC1" s="9"/>
      <c r="ULD1" s="9"/>
      <c r="ULE1" s="9"/>
      <c r="ULF1" s="9"/>
      <c r="ULG1" s="9"/>
      <c r="ULH1" s="9"/>
      <c r="ULI1" s="9"/>
      <c r="ULJ1" s="9"/>
      <c r="ULK1" s="9"/>
      <c r="ULL1" s="9"/>
      <c r="ULM1" s="9"/>
      <c r="ULN1" s="9"/>
      <c r="ULO1" s="9"/>
      <c r="ULP1" s="9"/>
      <c r="ULQ1" s="9"/>
      <c r="ULR1" s="9"/>
      <c r="ULS1" s="9"/>
      <c r="ULT1" s="9"/>
      <c r="ULU1" s="9"/>
      <c r="ULV1" s="9"/>
      <c r="ULW1" s="9"/>
      <c r="ULX1" s="9"/>
      <c r="ULY1" s="9"/>
      <c r="ULZ1" s="9"/>
      <c r="UMA1" s="9"/>
      <c r="UMB1" s="9"/>
      <c r="UMC1" s="9"/>
      <c r="UMD1" s="9"/>
      <c r="UME1" s="9"/>
      <c r="UMF1" s="9"/>
      <c r="UMG1" s="9"/>
      <c r="UMH1" s="9"/>
      <c r="UMI1" s="9"/>
      <c r="UMJ1" s="9"/>
      <c r="UMK1" s="9"/>
      <c r="UML1" s="9"/>
      <c r="UMM1" s="9"/>
      <c r="UMN1" s="9"/>
      <c r="UMO1" s="9"/>
      <c r="UMP1" s="9"/>
      <c r="UMQ1" s="9"/>
      <c r="UMR1" s="9"/>
      <c r="UMS1" s="9"/>
      <c r="UMT1" s="9"/>
      <c r="UMU1" s="9"/>
      <c r="UMV1" s="9"/>
      <c r="UMW1" s="9"/>
      <c r="UMX1" s="9"/>
      <c r="UMY1" s="9"/>
      <c r="UMZ1" s="9"/>
      <c r="UNA1" s="9"/>
      <c r="UNB1" s="9"/>
      <c r="UNC1" s="9"/>
      <c r="UND1" s="9"/>
      <c r="UNE1" s="9"/>
      <c r="UNF1" s="9"/>
      <c r="UNG1" s="9"/>
      <c r="UNH1" s="9"/>
      <c r="UNI1" s="9"/>
      <c r="UNJ1" s="9"/>
      <c r="UNK1" s="9"/>
      <c r="UNL1" s="9"/>
      <c r="UNM1" s="9"/>
      <c r="UNN1" s="9"/>
      <c r="UNO1" s="9"/>
      <c r="UNP1" s="9"/>
      <c r="UNQ1" s="9"/>
      <c r="UNR1" s="9"/>
      <c r="UNS1" s="9"/>
      <c r="UNT1" s="9"/>
      <c r="UNU1" s="9"/>
      <c r="UNV1" s="9"/>
      <c r="UNW1" s="9"/>
      <c r="UNX1" s="9"/>
      <c r="UNY1" s="9"/>
      <c r="UNZ1" s="9"/>
      <c r="UOA1" s="9"/>
      <c r="UOB1" s="9"/>
      <c r="UOC1" s="9"/>
      <c r="UOD1" s="9"/>
      <c r="UOE1" s="9"/>
      <c r="UOF1" s="9"/>
      <c r="UOG1" s="9"/>
      <c r="UOH1" s="9"/>
      <c r="UOI1" s="9"/>
      <c r="UOJ1" s="9"/>
      <c r="UOK1" s="9"/>
      <c r="UOL1" s="9"/>
      <c r="UOM1" s="9"/>
      <c r="UON1" s="9"/>
      <c r="UOO1" s="9"/>
      <c r="UOP1" s="9"/>
      <c r="UOQ1" s="9"/>
      <c r="UOR1" s="9"/>
      <c r="UOS1" s="9"/>
      <c r="UOT1" s="9"/>
      <c r="UOU1" s="9"/>
      <c r="UOV1" s="9"/>
      <c r="UOW1" s="9"/>
      <c r="UOX1" s="9"/>
      <c r="UOY1" s="9"/>
      <c r="UOZ1" s="9"/>
      <c r="UPA1" s="9"/>
      <c r="UPB1" s="9"/>
      <c r="UPC1" s="9"/>
      <c r="UPD1" s="9"/>
      <c r="UPE1" s="9"/>
      <c r="UPF1" s="9"/>
      <c r="UPG1" s="9"/>
      <c r="UPH1" s="9"/>
      <c r="UPI1" s="9"/>
      <c r="UPJ1" s="9"/>
      <c r="UPK1" s="9"/>
      <c r="UPL1" s="9"/>
      <c r="UPM1" s="9"/>
      <c r="UPN1" s="9"/>
      <c r="UPO1" s="9"/>
      <c r="UPP1" s="9"/>
      <c r="UPQ1" s="9"/>
      <c r="UPR1" s="9"/>
      <c r="UPS1" s="9"/>
      <c r="UPT1" s="9"/>
      <c r="UPU1" s="9"/>
      <c r="UPV1" s="9"/>
      <c r="UPW1" s="9"/>
      <c r="UPX1" s="9"/>
      <c r="UPY1" s="9"/>
      <c r="UPZ1" s="9"/>
      <c r="UQA1" s="9"/>
      <c r="UQB1" s="9"/>
      <c r="UQC1" s="9"/>
      <c r="UQD1" s="9"/>
      <c r="UQE1" s="9"/>
      <c r="UQF1" s="9"/>
      <c r="UQG1" s="9"/>
      <c r="UQH1" s="9"/>
      <c r="UQI1" s="9"/>
      <c r="UQJ1" s="9"/>
      <c r="UQK1" s="9"/>
      <c r="UQL1" s="9"/>
      <c r="UQM1" s="9"/>
      <c r="UQN1" s="9"/>
      <c r="UQO1" s="9"/>
      <c r="UQP1" s="9"/>
      <c r="UQQ1" s="9"/>
      <c r="UQR1" s="9"/>
      <c r="UQS1" s="9"/>
      <c r="UQT1" s="9"/>
      <c r="UQU1" s="9"/>
      <c r="UQV1" s="9"/>
      <c r="UQW1" s="9"/>
      <c r="UQX1" s="9"/>
      <c r="UQY1" s="9"/>
      <c r="UQZ1" s="9"/>
      <c r="URA1" s="9"/>
      <c r="URB1" s="9"/>
      <c r="URC1" s="9"/>
      <c r="URD1" s="9"/>
      <c r="URE1" s="9"/>
      <c r="URF1" s="9"/>
      <c r="URG1" s="9"/>
      <c r="URH1" s="9"/>
      <c r="URI1" s="9"/>
      <c r="URJ1" s="9"/>
      <c r="URK1" s="9"/>
      <c r="URL1" s="9"/>
      <c r="URM1" s="9"/>
      <c r="URN1" s="9"/>
      <c r="URO1" s="9"/>
      <c r="URP1" s="9"/>
      <c r="URQ1" s="9"/>
      <c r="URR1" s="9"/>
      <c r="URS1" s="9"/>
      <c r="URT1" s="9"/>
      <c r="URU1" s="9"/>
      <c r="URV1" s="9"/>
      <c r="URW1" s="9"/>
      <c r="URX1" s="9"/>
      <c r="URY1" s="9"/>
      <c r="URZ1" s="9"/>
      <c r="USA1" s="9"/>
      <c r="USB1" s="9"/>
      <c r="USC1" s="9"/>
      <c r="USD1" s="9"/>
      <c r="USE1" s="9"/>
      <c r="USF1" s="9"/>
      <c r="USG1" s="9"/>
      <c r="USH1" s="9"/>
      <c r="USI1" s="9"/>
      <c r="USJ1" s="9"/>
      <c r="USK1" s="9"/>
      <c r="USL1" s="9"/>
      <c r="USM1" s="9"/>
      <c r="USN1" s="9"/>
      <c r="USO1" s="9"/>
      <c r="USP1" s="9"/>
      <c r="USQ1" s="9"/>
      <c r="USR1" s="9"/>
      <c r="USS1" s="9"/>
      <c r="UST1" s="9"/>
      <c r="USU1" s="9"/>
      <c r="USV1" s="9"/>
      <c r="USW1" s="9"/>
      <c r="USX1" s="9"/>
      <c r="USY1" s="9"/>
      <c r="USZ1" s="9"/>
      <c r="UTA1" s="9"/>
      <c r="UTB1" s="9"/>
      <c r="UTC1" s="9"/>
      <c r="UTD1" s="9"/>
      <c r="UTE1" s="9"/>
      <c r="UTF1" s="9"/>
      <c r="UTG1" s="9"/>
      <c r="UTH1" s="9"/>
      <c r="UTI1" s="9"/>
      <c r="UTJ1" s="9"/>
      <c r="UTK1" s="9"/>
      <c r="UTL1" s="9"/>
      <c r="UTM1" s="9"/>
      <c r="UTN1" s="9"/>
      <c r="UTO1" s="9"/>
      <c r="UTP1" s="9"/>
      <c r="UTQ1" s="9"/>
      <c r="UTR1" s="9"/>
      <c r="UTS1" s="9"/>
      <c r="UTT1" s="9"/>
      <c r="UTU1" s="9"/>
      <c r="UTV1" s="9"/>
      <c r="UTW1" s="9"/>
      <c r="UTX1" s="9"/>
      <c r="UTY1" s="9"/>
      <c r="UTZ1" s="9"/>
      <c r="UUA1" s="9"/>
      <c r="UUB1" s="9"/>
      <c r="UUC1" s="9"/>
      <c r="UUD1" s="9"/>
      <c r="UUE1" s="9"/>
      <c r="UUF1" s="9"/>
      <c r="UUG1" s="9"/>
      <c r="UUH1" s="9"/>
      <c r="UUI1" s="9"/>
      <c r="UUJ1" s="9"/>
      <c r="UUK1" s="9"/>
      <c r="UUL1" s="9"/>
      <c r="UUM1" s="9"/>
      <c r="UUN1" s="9"/>
      <c r="UUO1" s="9"/>
      <c r="UUP1" s="9"/>
      <c r="UUQ1" s="9"/>
      <c r="UUR1" s="9"/>
      <c r="UUS1" s="9"/>
      <c r="UUT1" s="9"/>
      <c r="UUU1" s="9"/>
      <c r="UUV1" s="9"/>
      <c r="UUW1" s="9"/>
      <c r="UUX1" s="9"/>
      <c r="UUY1" s="9"/>
      <c r="UUZ1" s="9"/>
      <c r="UVA1" s="9"/>
      <c r="UVB1" s="9"/>
      <c r="UVC1" s="9"/>
      <c r="UVD1" s="9"/>
      <c r="UVE1" s="9"/>
      <c r="UVF1" s="9"/>
      <c r="UVG1" s="9"/>
      <c r="UVH1" s="9"/>
      <c r="UVI1" s="9"/>
      <c r="UVJ1" s="9"/>
      <c r="UVK1" s="9"/>
      <c r="UVL1" s="9"/>
      <c r="UVM1" s="9"/>
      <c r="UVN1" s="9"/>
      <c r="UVO1" s="9"/>
      <c r="UVP1" s="9"/>
      <c r="UVQ1" s="9"/>
      <c r="UVR1" s="9"/>
      <c r="UVS1" s="9"/>
      <c r="UVT1" s="9"/>
      <c r="UVU1" s="9"/>
      <c r="UVV1" s="9"/>
      <c r="UVW1" s="9"/>
      <c r="UVX1" s="9"/>
      <c r="UVY1" s="9"/>
      <c r="UVZ1" s="9"/>
      <c r="UWA1" s="9"/>
      <c r="UWB1" s="9"/>
      <c r="UWC1" s="9"/>
      <c r="UWD1" s="9"/>
      <c r="UWE1" s="9"/>
      <c r="UWF1" s="9"/>
      <c r="UWG1" s="9"/>
      <c r="UWH1" s="9"/>
      <c r="UWI1" s="9"/>
      <c r="UWJ1" s="9"/>
      <c r="UWK1" s="9"/>
      <c r="UWL1" s="9"/>
      <c r="UWM1" s="9"/>
      <c r="UWN1" s="9"/>
      <c r="UWO1" s="9"/>
      <c r="UWP1" s="9"/>
      <c r="UWQ1" s="9"/>
      <c r="UWR1" s="9"/>
      <c r="UWS1" s="9"/>
      <c r="UWT1" s="9"/>
      <c r="UWU1" s="9"/>
      <c r="UWV1" s="9"/>
      <c r="UWW1" s="9"/>
      <c r="UWX1" s="9"/>
      <c r="UWY1" s="9"/>
      <c r="UWZ1" s="9"/>
      <c r="UXA1" s="9"/>
      <c r="UXB1" s="9"/>
      <c r="UXC1" s="9"/>
      <c r="UXD1" s="9"/>
      <c r="UXE1" s="9"/>
      <c r="UXF1" s="9"/>
      <c r="UXG1" s="9"/>
      <c r="UXH1" s="9"/>
      <c r="UXI1" s="9"/>
      <c r="UXJ1" s="9"/>
      <c r="UXK1" s="9"/>
      <c r="UXL1" s="9"/>
      <c r="UXM1" s="9"/>
      <c r="UXN1" s="9"/>
      <c r="UXO1" s="9"/>
      <c r="UXP1" s="9"/>
      <c r="UXQ1" s="9"/>
      <c r="UXR1" s="9"/>
      <c r="UXS1" s="9"/>
      <c r="UXT1" s="9"/>
      <c r="UXU1" s="9"/>
      <c r="UXV1" s="9"/>
      <c r="UXW1" s="9"/>
      <c r="UXX1" s="9"/>
      <c r="UXY1" s="9"/>
      <c r="UXZ1" s="9"/>
      <c r="UYA1" s="9"/>
      <c r="UYB1" s="9"/>
      <c r="UYC1" s="9"/>
      <c r="UYD1" s="9"/>
      <c r="UYE1" s="9"/>
      <c r="UYF1" s="9"/>
      <c r="UYG1" s="9"/>
      <c r="UYH1" s="9"/>
      <c r="UYI1" s="9"/>
      <c r="UYJ1" s="9"/>
      <c r="UYK1" s="9"/>
      <c r="UYL1" s="9"/>
      <c r="UYM1" s="9"/>
      <c r="UYN1" s="9"/>
      <c r="UYO1" s="9"/>
      <c r="UYP1" s="9"/>
      <c r="UYQ1" s="9"/>
      <c r="UYR1" s="9"/>
      <c r="UYS1" s="9"/>
      <c r="UYT1" s="9"/>
      <c r="UYU1" s="9"/>
      <c r="UYV1" s="9"/>
      <c r="UYW1" s="9"/>
      <c r="UYX1" s="9"/>
      <c r="UYY1" s="9"/>
      <c r="UYZ1" s="9"/>
      <c r="UZA1" s="9"/>
      <c r="UZB1" s="9"/>
      <c r="UZC1" s="9"/>
      <c r="UZD1" s="9"/>
      <c r="UZE1" s="9"/>
      <c r="UZF1" s="9"/>
      <c r="UZG1" s="9"/>
      <c r="UZH1" s="9"/>
      <c r="UZI1" s="9"/>
      <c r="UZJ1" s="9"/>
      <c r="UZK1" s="9"/>
      <c r="UZL1" s="9"/>
      <c r="UZM1" s="9"/>
      <c r="UZN1" s="9"/>
      <c r="UZO1" s="9"/>
      <c r="UZP1" s="9"/>
      <c r="UZQ1" s="9"/>
      <c r="UZR1" s="9"/>
      <c r="UZS1" s="9"/>
      <c r="UZT1" s="9"/>
      <c r="UZU1" s="9"/>
      <c r="UZV1" s="9"/>
      <c r="UZW1" s="9"/>
      <c r="UZX1" s="9"/>
      <c r="UZY1" s="9"/>
      <c r="UZZ1" s="9"/>
      <c r="VAA1" s="9"/>
      <c r="VAB1" s="9"/>
      <c r="VAC1" s="9"/>
      <c r="VAD1" s="9"/>
      <c r="VAE1" s="9"/>
      <c r="VAF1" s="9"/>
      <c r="VAG1" s="9"/>
      <c r="VAH1" s="9"/>
      <c r="VAI1" s="9"/>
      <c r="VAJ1" s="9"/>
      <c r="VAK1" s="9"/>
      <c r="VAL1" s="9"/>
      <c r="VAM1" s="9"/>
      <c r="VAN1" s="9"/>
      <c r="VAO1" s="9"/>
      <c r="VAP1" s="9"/>
      <c r="VAQ1" s="9"/>
      <c r="VAR1" s="9"/>
      <c r="VAS1" s="9"/>
      <c r="VAT1" s="9"/>
      <c r="VAU1" s="9"/>
      <c r="VAV1" s="9"/>
      <c r="VAW1" s="9"/>
      <c r="VAX1" s="9"/>
      <c r="VAY1" s="9"/>
      <c r="VAZ1" s="9"/>
      <c r="VBA1" s="9"/>
      <c r="VBB1" s="9"/>
      <c r="VBC1" s="9"/>
      <c r="VBD1" s="9"/>
      <c r="VBE1" s="9"/>
      <c r="VBF1" s="9"/>
      <c r="VBG1" s="9"/>
      <c r="VBH1" s="9"/>
      <c r="VBI1" s="9"/>
      <c r="VBJ1" s="9"/>
      <c r="VBK1" s="9"/>
      <c r="VBL1" s="9"/>
      <c r="VBM1" s="9"/>
      <c r="VBN1" s="9"/>
      <c r="VBO1" s="9"/>
      <c r="VBP1" s="9"/>
      <c r="VBQ1" s="9"/>
      <c r="VBR1" s="9"/>
      <c r="VBS1" s="9"/>
      <c r="VBT1" s="9"/>
      <c r="VBU1" s="9"/>
      <c r="VBV1" s="9"/>
      <c r="VBW1" s="9"/>
      <c r="VBX1" s="9"/>
      <c r="VBY1" s="9"/>
      <c r="VBZ1" s="9"/>
      <c r="VCA1" s="9"/>
      <c r="VCB1" s="9"/>
      <c r="VCC1" s="9"/>
      <c r="VCD1" s="9"/>
      <c r="VCE1" s="9"/>
      <c r="VCF1" s="9"/>
      <c r="VCG1" s="9"/>
      <c r="VCH1" s="9"/>
      <c r="VCI1" s="9"/>
      <c r="VCJ1" s="9"/>
      <c r="VCK1" s="9"/>
      <c r="VCL1" s="9"/>
      <c r="VCM1" s="9"/>
      <c r="VCN1" s="9"/>
      <c r="VCO1" s="9"/>
      <c r="VCP1" s="9"/>
      <c r="VCQ1" s="9"/>
      <c r="VCR1" s="9"/>
      <c r="VCS1" s="9"/>
      <c r="VCT1" s="9"/>
      <c r="VCU1" s="9"/>
      <c r="VCV1" s="9"/>
      <c r="VCW1" s="9"/>
      <c r="VCX1" s="9"/>
      <c r="VCY1" s="9"/>
      <c r="VCZ1" s="9"/>
      <c r="VDA1" s="9"/>
      <c r="VDB1" s="9"/>
      <c r="VDC1" s="9"/>
      <c r="VDD1" s="9"/>
      <c r="VDE1" s="9"/>
      <c r="VDF1" s="9"/>
      <c r="VDG1" s="9"/>
      <c r="VDH1" s="9"/>
      <c r="VDI1" s="9"/>
      <c r="VDJ1" s="9"/>
      <c r="VDK1" s="9"/>
      <c r="VDL1" s="9"/>
      <c r="VDM1" s="9"/>
      <c r="VDN1" s="9"/>
      <c r="VDO1" s="9"/>
      <c r="VDP1" s="9"/>
      <c r="VDQ1" s="9"/>
      <c r="VDR1" s="9"/>
      <c r="VDS1" s="9"/>
      <c r="VDT1" s="9"/>
      <c r="VDU1" s="9"/>
      <c r="VDV1" s="9"/>
      <c r="VDW1" s="9"/>
      <c r="VDX1" s="9"/>
      <c r="VDY1" s="9"/>
      <c r="VDZ1" s="9"/>
      <c r="VEA1" s="9"/>
      <c r="VEB1" s="9"/>
      <c r="VEC1" s="9"/>
      <c r="VED1" s="9"/>
      <c r="VEE1" s="9"/>
      <c r="VEF1" s="9"/>
      <c r="VEG1" s="9"/>
      <c r="VEH1" s="9"/>
      <c r="VEI1" s="9"/>
      <c r="VEJ1" s="9"/>
      <c r="VEK1" s="9"/>
      <c r="VEL1" s="9"/>
      <c r="VEM1" s="9"/>
      <c r="VEN1" s="9"/>
      <c r="VEO1" s="9"/>
      <c r="VEP1" s="9"/>
      <c r="VEQ1" s="9"/>
      <c r="VER1" s="9"/>
      <c r="VES1" s="9"/>
      <c r="VET1" s="9"/>
      <c r="VEU1" s="9"/>
      <c r="VEV1" s="9"/>
      <c r="VEW1" s="9"/>
      <c r="VEX1" s="9"/>
      <c r="VEY1" s="9"/>
      <c r="VEZ1" s="9"/>
      <c r="VFA1" s="9"/>
      <c r="VFB1" s="9"/>
      <c r="VFC1" s="9"/>
      <c r="VFD1" s="9"/>
      <c r="VFE1" s="9"/>
      <c r="VFF1" s="9"/>
      <c r="VFG1" s="9"/>
      <c r="VFH1" s="9"/>
      <c r="VFI1" s="9"/>
      <c r="VFJ1" s="9"/>
      <c r="VFK1" s="9"/>
      <c r="VFL1" s="9"/>
      <c r="VFM1" s="9"/>
      <c r="VFN1" s="9"/>
      <c r="VFO1" s="9"/>
      <c r="VFP1" s="9"/>
      <c r="VFQ1" s="9"/>
      <c r="VFR1" s="9"/>
      <c r="VFS1" s="9"/>
      <c r="VFT1" s="9"/>
      <c r="VFU1" s="9"/>
      <c r="VFV1" s="9"/>
      <c r="VFW1" s="9"/>
      <c r="VFX1" s="9"/>
      <c r="VFY1" s="9"/>
      <c r="VFZ1" s="9"/>
      <c r="VGA1" s="9"/>
      <c r="VGB1" s="9"/>
      <c r="VGC1" s="9"/>
      <c r="VGD1" s="9"/>
      <c r="VGE1" s="9"/>
      <c r="VGF1" s="9"/>
      <c r="VGG1" s="9"/>
      <c r="VGH1" s="9"/>
      <c r="VGI1" s="9"/>
      <c r="VGJ1" s="9"/>
      <c r="VGK1" s="9"/>
      <c r="VGL1" s="9"/>
      <c r="VGM1" s="9"/>
      <c r="VGN1" s="9"/>
      <c r="VGO1" s="9"/>
      <c r="VGP1" s="9"/>
      <c r="VGQ1" s="9"/>
      <c r="VGR1" s="9"/>
      <c r="VGS1" s="9"/>
      <c r="VGT1" s="9"/>
      <c r="VGU1" s="9"/>
      <c r="VGV1" s="9"/>
      <c r="VGW1" s="9"/>
      <c r="VGX1" s="9"/>
      <c r="VGY1" s="9"/>
      <c r="VGZ1" s="9"/>
      <c r="VHA1" s="9"/>
      <c r="VHB1" s="9"/>
      <c r="VHC1" s="9"/>
      <c r="VHD1" s="9"/>
      <c r="VHE1" s="9"/>
      <c r="VHF1" s="9"/>
      <c r="VHG1" s="9"/>
      <c r="VHH1" s="9"/>
      <c r="VHI1" s="9"/>
      <c r="VHJ1" s="9"/>
      <c r="VHK1" s="9"/>
      <c r="VHL1" s="9"/>
      <c r="VHM1" s="9"/>
      <c r="VHN1" s="9"/>
      <c r="VHO1" s="9"/>
      <c r="VHP1" s="9"/>
      <c r="VHQ1" s="9"/>
      <c r="VHR1" s="9"/>
      <c r="VHS1" s="9"/>
      <c r="VHT1" s="9"/>
      <c r="VHU1" s="9"/>
      <c r="VHV1" s="9"/>
      <c r="VHW1" s="9"/>
      <c r="VHX1" s="9"/>
      <c r="VHY1" s="9"/>
      <c r="VHZ1" s="9"/>
      <c r="VIA1" s="9"/>
      <c r="VIB1" s="9"/>
      <c r="VIC1" s="9"/>
      <c r="VID1" s="9"/>
      <c r="VIE1" s="9"/>
      <c r="VIF1" s="9"/>
      <c r="VIG1" s="9"/>
      <c r="VIH1" s="9"/>
      <c r="VII1" s="9"/>
      <c r="VIJ1" s="9"/>
      <c r="VIK1" s="9"/>
      <c r="VIL1" s="9"/>
      <c r="VIM1" s="9"/>
      <c r="VIN1" s="9"/>
      <c r="VIO1" s="9"/>
      <c r="VIP1" s="9"/>
      <c r="VIQ1" s="9"/>
      <c r="VIR1" s="9"/>
      <c r="VIS1" s="9"/>
      <c r="VIT1" s="9"/>
      <c r="VIU1" s="9"/>
      <c r="VIV1" s="9"/>
      <c r="VIW1" s="9"/>
      <c r="VIX1" s="9"/>
      <c r="VIY1" s="9"/>
      <c r="VIZ1" s="9"/>
      <c r="VJA1" s="9"/>
      <c r="VJB1" s="9"/>
      <c r="VJC1" s="9"/>
      <c r="VJD1" s="9"/>
      <c r="VJE1" s="9"/>
      <c r="VJF1" s="9"/>
      <c r="VJG1" s="9"/>
      <c r="VJH1" s="9"/>
      <c r="VJI1" s="9"/>
      <c r="VJJ1" s="9"/>
      <c r="VJK1" s="9"/>
      <c r="VJL1" s="9"/>
      <c r="VJM1" s="9"/>
      <c r="VJN1" s="9"/>
      <c r="VJO1" s="9"/>
      <c r="VJP1" s="9"/>
      <c r="VJQ1" s="9"/>
      <c r="VJR1" s="9"/>
      <c r="VJS1" s="9"/>
      <c r="VJT1" s="9"/>
      <c r="VJU1" s="9"/>
      <c r="VJV1" s="9"/>
      <c r="VJW1" s="9"/>
      <c r="VJX1" s="9"/>
      <c r="VJY1" s="9"/>
      <c r="VJZ1" s="9"/>
      <c r="VKA1" s="9"/>
      <c r="VKB1" s="9"/>
      <c r="VKC1" s="9"/>
      <c r="VKD1" s="9"/>
      <c r="VKE1" s="9"/>
      <c r="VKF1" s="9"/>
      <c r="VKG1" s="9"/>
      <c r="VKH1" s="9"/>
      <c r="VKI1" s="9"/>
      <c r="VKJ1" s="9"/>
      <c r="VKK1" s="9"/>
      <c r="VKL1" s="9"/>
      <c r="VKM1" s="9"/>
      <c r="VKN1" s="9"/>
      <c r="VKO1" s="9"/>
      <c r="VKP1" s="9"/>
      <c r="VKQ1" s="9"/>
      <c r="VKR1" s="9"/>
      <c r="VKS1" s="9"/>
      <c r="VKT1" s="9"/>
      <c r="VKU1" s="9"/>
      <c r="VKV1" s="9"/>
      <c r="VKW1" s="9"/>
      <c r="VKX1" s="9"/>
      <c r="VKY1" s="9"/>
      <c r="VKZ1" s="9"/>
      <c r="VLA1" s="9"/>
      <c r="VLB1" s="9"/>
      <c r="VLC1" s="9"/>
      <c r="VLD1" s="9"/>
      <c r="VLE1" s="9"/>
      <c r="VLF1" s="9"/>
      <c r="VLG1" s="9"/>
      <c r="VLH1" s="9"/>
      <c r="VLI1" s="9"/>
      <c r="VLJ1" s="9"/>
      <c r="VLK1" s="9"/>
      <c r="VLL1" s="9"/>
      <c r="VLM1" s="9"/>
      <c r="VLN1" s="9"/>
      <c r="VLO1" s="9"/>
      <c r="VLP1" s="9"/>
      <c r="VLQ1" s="9"/>
      <c r="VLR1" s="9"/>
      <c r="VLS1" s="9"/>
      <c r="VLT1" s="9"/>
      <c r="VLU1" s="9"/>
      <c r="VLV1" s="9"/>
      <c r="VLW1" s="9"/>
      <c r="VLX1" s="9"/>
      <c r="VLY1" s="9"/>
      <c r="VLZ1" s="9"/>
      <c r="VMA1" s="9"/>
      <c r="VMB1" s="9"/>
      <c r="VMC1" s="9"/>
      <c r="VMD1" s="9"/>
      <c r="VME1" s="9"/>
      <c r="VMF1" s="9"/>
      <c r="VMG1" s="9"/>
      <c r="VMH1" s="9"/>
      <c r="VMI1" s="9"/>
      <c r="VMJ1" s="9"/>
      <c r="VMK1" s="9"/>
      <c r="VML1" s="9"/>
      <c r="VMM1" s="9"/>
      <c r="VMN1" s="9"/>
      <c r="VMO1" s="9"/>
      <c r="VMP1" s="9"/>
      <c r="VMQ1" s="9"/>
      <c r="VMR1" s="9"/>
      <c r="VMS1" s="9"/>
      <c r="VMT1" s="9"/>
      <c r="VMU1" s="9"/>
      <c r="VMV1" s="9"/>
      <c r="VMW1" s="9"/>
      <c r="VMX1" s="9"/>
      <c r="VMY1" s="9"/>
      <c r="VMZ1" s="9"/>
      <c r="VNA1" s="9"/>
      <c r="VNB1" s="9"/>
      <c r="VNC1" s="9"/>
      <c r="VND1" s="9"/>
      <c r="VNE1" s="9"/>
      <c r="VNF1" s="9"/>
      <c r="VNG1" s="9"/>
      <c r="VNH1" s="9"/>
      <c r="VNI1" s="9"/>
      <c r="VNJ1" s="9"/>
      <c r="VNK1" s="9"/>
      <c r="VNL1" s="9"/>
      <c r="VNM1" s="9"/>
      <c r="VNN1" s="9"/>
      <c r="VNO1" s="9"/>
      <c r="VNP1" s="9"/>
      <c r="VNQ1" s="9"/>
      <c r="VNR1" s="9"/>
      <c r="VNS1" s="9"/>
      <c r="VNT1" s="9"/>
      <c r="VNU1" s="9"/>
      <c r="VNV1" s="9"/>
      <c r="VNW1" s="9"/>
      <c r="VNX1" s="9"/>
      <c r="VNY1" s="9"/>
      <c r="VNZ1" s="9"/>
      <c r="VOA1" s="9"/>
      <c r="VOB1" s="9"/>
      <c r="VOC1" s="9"/>
      <c r="VOD1" s="9"/>
      <c r="VOE1" s="9"/>
      <c r="VOF1" s="9"/>
      <c r="VOG1" s="9"/>
      <c r="VOH1" s="9"/>
      <c r="VOI1" s="9"/>
      <c r="VOJ1" s="9"/>
      <c r="VOK1" s="9"/>
      <c r="VOL1" s="9"/>
      <c r="VOM1" s="9"/>
      <c r="VON1" s="9"/>
      <c r="VOO1" s="9"/>
      <c r="VOP1" s="9"/>
      <c r="VOQ1" s="9"/>
      <c r="VOR1" s="9"/>
      <c r="VOS1" s="9"/>
      <c r="VOT1" s="9"/>
      <c r="VOU1" s="9"/>
      <c r="VOV1" s="9"/>
      <c r="VOW1" s="9"/>
      <c r="VOX1" s="9"/>
      <c r="VOY1" s="9"/>
      <c r="VOZ1" s="9"/>
      <c r="VPA1" s="9"/>
      <c r="VPB1" s="9"/>
      <c r="VPC1" s="9"/>
      <c r="VPD1" s="9"/>
      <c r="VPE1" s="9"/>
      <c r="VPF1" s="9"/>
      <c r="VPG1" s="9"/>
      <c r="VPH1" s="9"/>
      <c r="VPI1" s="9"/>
      <c r="VPJ1" s="9"/>
      <c r="VPK1" s="9"/>
      <c r="VPL1" s="9"/>
      <c r="VPM1" s="9"/>
      <c r="VPN1" s="9"/>
      <c r="VPO1" s="9"/>
      <c r="VPP1" s="9"/>
      <c r="VPQ1" s="9"/>
      <c r="VPR1" s="9"/>
      <c r="VPS1" s="9"/>
      <c r="VPT1" s="9"/>
      <c r="VPU1" s="9"/>
      <c r="VPV1" s="9"/>
      <c r="VPW1" s="9"/>
      <c r="VPX1" s="9"/>
      <c r="VPY1" s="9"/>
      <c r="VPZ1" s="9"/>
      <c r="VQA1" s="9"/>
      <c r="VQB1" s="9"/>
      <c r="VQC1" s="9"/>
      <c r="VQD1" s="9"/>
      <c r="VQE1" s="9"/>
      <c r="VQF1" s="9"/>
      <c r="VQG1" s="9"/>
      <c r="VQH1" s="9"/>
      <c r="VQI1" s="9"/>
      <c r="VQJ1" s="9"/>
      <c r="VQK1" s="9"/>
      <c r="VQL1" s="9"/>
      <c r="VQM1" s="9"/>
      <c r="VQN1" s="9"/>
      <c r="VQO1" s="9"/>
      <c r="VQP1" s="9"/>
      <c r="VQQ1" s="9"/>
      <c r="VQR1" s="9"/>
      <c r="VQS1" s="9"/>
      <c r="VQT1" s="9"/>
      <c r="VQU1" s="9"/>
      <c r="VQV1" s="9"/>
      <c r="VQW1" s="9"/>
      <c r="VQX1" s="9"/>
      <c r="VQY1" s="9"/>
      <c r="VQZ1" s="9"/>
      <c r="VRA1" s="9"/>
      <c r="VRB1" s="9"/>
      <c r="VRC1" s="9"/>
      <c r="VRD1" s="9"/>
      <c r="VRE1" s="9"/>
      <c r="VRF1" s="9"/>
      <c r="VRG1" s="9"/>
      <c r="VRH1" s="9"/>
      <c r="VRI1" s="9"/>
      <c r="VRJ1" s="9"/>
      <c r="VRK1" s="9"/>
      <c r="VRL1" s="9"/>
      <c r="VRM1" s="9"/>
      <c r="VRN1" s="9"/>
      <c r="VRO1" s="9"/>
      <c r="VRP1" s="9"/>
      <c r="VRQ1" s="9"/>
      <c r="VRR1" s="9"/>
      <c r="VRS1" s="9"/>
      <c r="VRT1" s="9"/>
      <c r="VRU1" s="9"/>
      <c r="VRV1" s="9"/>
      <c r="VRW1" s="9"/>
      <c r="VRX1" s="9"/>
      <c r="VRY1" s="9"/>
      <c r="VRZ1" s="9"/>
      <c r="VSA1" s="9"/>
      <c r="VSB1" s="9"/>
      <c r="VSC1" s="9"/>
      <c r="VSD1" s="9"/>
      <c r="VSE1" s="9"/>
      <c r="VSF1" s="9"/>
      <c r="VSG1" s="9"/>
      <c r="VSH1" s="9"/>
      <c r="VSI1" s="9"/>
      <c r="VSJ1" s="9"/>
      <c r="VSK1" s="9"/>
      <c r="VSL1" s="9"/>
      <c r="VSM1" s="9"/>
      <c r="VSN1" s="9"/>
      <c r="VSO1" s="9"/>
      <c r="VSP1" s="9"/>
      <c r="VSQ1" s="9"/>
      <c r="VSR1" s="9"/>
      <c r="VSS1" s="9"/>
      <c r="VST1" s="9"/>
      <c r="VSU1" s="9"/>
      <c r="VSV1" s="9"/>
      <c r="VSW1" s="9"/>
      <c r="VSX1" s="9"/>
      <c r="VSY1" s="9"/>
      <c r="VSZ1" s="9"/>
      <c r="VTA1" s="9"/>
      <c r="VTB1" s="9"/>
      <c r="VTC1" s="9"/>
      <c r="VTD1" s="9"/>
      <c r="VTE1" s="9"/>
      <c r="VTF1" s="9"/>
      <c r="VTG1" s="9"/>
      <c r="VTH1" s="9"/>
      <c r="VTI1" s="9"/>
      <c r="VTJ1" s="9"/>
      <c r="VTK1" s="9"/>
      <c r="VTL1" s="9"/>
      <c r="VTM1" s="9"/>
      <c r="VTN1" s="9"/>
      <c r="VTO1" s="9"/>
      <c r="VTP1" s="9"/>
      <c r="VTQ1" s="9"/>
      <c r="VTR1" s="9"/>
      <c r="VTS1" s="9"/>
      <c r="VTT1" s="9"/>
      <c r="VTU1" s="9"/>
      <c r="VTV1" s="9"/>
      <c r="VTW1" s="9"/>
      <c r="VTX1" s="9"/>
      <c r="VTY1" s="9"/>
      <c r="VTZ1" s="9"/>
      <c r="VUA1" s="9"/>
      <c r="VUB1" s="9"/>
      <c r="VUC1" s="9"/>
      <c r="VUD1" s="9"/>
      <c r="VUE1" s="9"/>
      <c r="VUF1" s="9"/>
      <c r="VUG1" s="9"/>
      <c r="VUH1" s="9"/>
      <c r="VUI1" s="9"/>
      <c r="VUJ1" s="9"/>
      <c r="VUK1" s="9"/>
      <c r="VUL1" s="9"/>
      <c r="VUM1" s="9"/>
      <c r="VUN1" s="9"/>
      <c r="VUO1" s="9"/>
      <c r="VUP1" s="9"/>
      <c r="VUQ1" s="9"/>
      <c r="VUR1" s="9"/>
      <c r="VUS1" s="9"/>
      <c r="VUT1" s="9"/>
      <c r="VUU1" s="9"/>
      <c r="VUV1" s="9"/>
      <c r="VUW1" s="9"/>
      <c r="VUX1" s="9"/>
      <c r="VUY1" s="9"/>
      <c r="VUZ1" s="9"/>
      <c r="VVA1" s="9"/>
      <c r="VVB1" s="9"/>
      <c r="VVC1" s="9"/>
      <c r="VVD1" s="9"/>
      <c r="VVE1" s="9"/>
      <c r="VVF1" s="9"/>
      <c r="VVG1" s="9"/>
      <c r="VVH1" s="9"/>
      <c r="VVI1" s="9"/>
      <c r="VVJ1" s="9"/>
      <c r="VVK1" s="9"/>
      <c r="VVL1" s="9"/>
      <c r="VVM1" s="9"/>
      <c r="VVN1" s="9"/>
      <c r="VVO1" s="9"/>
      <c r="VVP1" s="9"/>
      <c r="VVQ1" s="9"/>
      <c r="VVR1" s="9"/>
      <c r="VVS1" s="9"/>
      <c r="VVT1" s="9"/>
      <c r="VVU1" s="9"/>
      <c r="VVV1" s="9"/>
      <c r="VVW1" s="9"/>
      <c r="VVX1" s="9"/>
      <c r="VVY1" s="9"/>
      <c r="VVZ1" s="9"/>
      <c r="VWA1" s="9"/>
      <c r="VWB1" s="9"/>
      <c r="VWC1" s="9"/>
      <c r="VWD1" s="9"/>
      <c r="VWE1" s="9"/>
      <c r="VWF1" s="9"/>
      <c r="VWG1" s="9"/>
      <c r="VWH1" s="9"/>
      <c r="VWI1" s="9"/>
      <c r="VWJ1" s="9"/>
      <c r="VWK1" s="9"/>
      <c r="VWL1" s="9"/>
      <c r="VWM1" s="9"/>
      <c r="VWN1" s="9"/>
      <c r="VWO1" s="9"/>
      <c r="VWP1" s="9"/>
      <c r="VWQ1" s="9"/>
      <c r="VWR1" s="9"/>
      <c r="VWS1" s="9"/>
      <c r="VWT1" s="9"/>
      <c r="VWU1" s="9"/>
      <c r="VWV1" s="9"/>
      <c r="VWW1" s="9"/>
      <c r="VWX1" s="9"/>
      <c r="VWY1" s="9"/>
      <c r="VWZ1" s="9"/>
      <c r="VXA1" s="9"/>
      <c r="VXB1" s="9"/>
      <c r="VXC1" s="9"/>
      <c r="VXD1" s="9"/>
      <c r="VXE1" s="9"/>
      <c r="VXF1" s="9"/>
      <c r="VXG1" s="9"/>
      <c r="VXH1" s="9"/>
      <c r="VXI1" s="9"/>
      <c r="VXJ1" s="9"/>
      <c r="VXK1" s="9"/>
      <c r="VXL1" s="9"/>
      <c r="VXM1" s="9"/>
      <c r="VXN1" s="9"/>
      <c r="VXO1" s="9"/>
      <c r="VXP1" s="9"/>
      <c r="VXQ1" s="9"/>
      <c r="VXR1" s="9"/>
      <c r="VXS1" s="9"/>
      <c r="VXT1" s="9"/>
      <c r="VXU1" s="9"/>
      <c r="VXV1" s="9"/>
      <c r="VXW1" s="9"/>
      <c r="VXX1" s="9"/>
      <c r="VXY1" s="9"/>
      <c r="VXZ1" s="9"/>
      <c r="VYA1" s="9"/>
      <c r="VYB1" s="9"/>
      <c r="VYC1" s="9"/>
      <c r="VYD1" s="9"/>
      <c r="VYE1" s="9"/>
      <c r="VYF1" s="9"/>
      <c r="VYG1" s="9"/>
      <c r="VYH1" s="9"/>
      <c r="VYI1" s="9"/>
      <c r="VYJ1" s="9"/>
      <c r="VYK1" s="9"/>
      <c r="VYL1" s="9"/>
      <c r="VYM1" s="9"/>
      <c r="VYN1" s="9"/>
      <c r="VYO1" s="9"/>
      <c r="VYP1" s="9"/>
      <c r="VYQ1" s="9"/>
      <c r="VYR1" s="9"/>
      <c r="VYS1" s="9"/>
      <c r="VYT1" s="9"/>
      <c r="VYU1" s="9"/>
      <c r="VYV1" s="9"/>
      <c r="VYW1" s="9"/>
      <c r="VYX1" s="9"/>
      <c r="VYY1" s="9"/>
      <c r="VYZ1" s="9"/>
      <c r="VZA1" s="9"/>
      <c r="VZB1" s="9"/>
      <c r="VZC1" s="9"/>
      <c r="VZD1" s="9"/>
      <c r="VZE1" s="9"/>
      <c r="VZF1" s="9"/>
      <c r="VZG1" s="9"/>
      <c r="VZH1" s="9"/>
      <c r="VZI1" s="9"/>
      <c r="VZJ1" s="9"/>
      <c r="VZK1" s="9"/>
      <c r="VZL1" s="9"/>
      <c r="VZM1" s="9"/>
      <c r="VZN1" s="9"/>
      <c r="VZO1" s="9"/>
      <c r="VZP1" s="9"/>
      <c r="VZQ1" s="9"/>
      <c r="VZR1" s="9"/>
      <c r="VZS1" s="9"/>
      <c r="VZT1" s="9"/>
      <c r="VZU1" s="9"/>
      <c r="VZV1" s="9"/>
      <c r="VZW1" s="9"/>
      <c r="VZX1" s="9"/>
      <c r="VZY1" s="9"/>
      <c r="VZZ1" s="9"/>
      <c r="WAA1" s="9"/>
      <c r="WAB1" s="9"/>
      <c r="WAC1" s="9"/>
      <c r="WAD1" s="9"/>
      <c r="WAE1" s="9"/>
      <c r="WAF1" s="9"/>
      <c r="WAG1" s="9"/>
      <c r="WAH1" s="9"/>
      <c r="WAI1" s="9"/>
      <c r="WAJ1" s="9"/>
      <c r="WAK1" s="9"/>
      <c r="WAL1" s="9"/>
      <c r="WAM1" s="9"/>
      <c r="WAN1" s="9"/>
      <c r="WAO1" s="9"/>
      <c r="WAP1" s="9"/>
      <c r="WAQ1" s="9"/>
      <c r="WAR1" s="9"/>
      <c r="WAS1" s="9"/>
      <c r="WAT1" s="9"/>
      <c r="WAU1" s="9"/>
      <c r="WAV1" s="9"/>
      <c r="WAW1" s="9"/>
      <c r="WAX1" s="9"/>
      <c r="WAY1" s="9"/>
      <c r="WAZ1" s="9"/>
      <c r="WBA1" s="9"/>
      <c r="WBB1" s="9"/>
      <c r="WBC1" s="9"/>
      <c r="WBD1" s="9"/>
      <c r="WBE1" s="9"/>
      <c r="WBF1" s="9"/>
      <c r="WBG1" s="9"/>
      <c r="WBH1" s="9"/>
      <c r="WBI1" s="9"/>
      <c r="WBJ1" s="9"/>
      <c r="WBK1" s="9"/>
      <c r="WBL1" s="9"/>
      <c r="WBM1" s="9"/>
      <c r="WBN1" s="9"/>
      <c r="WBO1" s="9"/>
      <c r="WBP1" s="9"/>
      <c r="WBQ1" s="9"/>
      <c r="WBR1" s="9"/>
      <c r="WBS1" s="9"/>
      <c r="WBT1" s="9"/>
      <c r="WBU1" s="9"/>
      <c r="WBV1" s="9"/>
      <c r="WBW1" s="9"/>
      <c r="WBX1" s="9"/>
      <c r="WBY1" s="9"/>
      <c r="WBZ1" s="9"/>
      <c r="WCA1" s="9"/>
      <c r="WCB1" s="9"/>
      <c r="WCC1" s="9"/>
      <c r="WCD1" s="9"/>
      <c r="WCE1" s="9"/>
      <c r="WCF1" s="9"/>
      <c r="WCG1" s="9"/>
      <c r="WCH1" s="9"/>
      <c r="WCI1" s="9"/>
      <c r="WCJ1" s="9"/>
      <c r="WCK1" s="9"/>
      <c r="WCL1" s="9"/>
      <c r="WCM1" s="9"/>
      <c r="WCN1" s="9"/>
      <c r="WCO1" s="9"/>
      <c r="WCP1" s="9"/>
      <c r="WCQ1" s="9"/>
      <c r="WCR1" s="9"/>
      <c r="WCS1" s="9"/>
      <c r="WCT1" s="9"/>
      <c r="WCU1" s="9"/>
      <c r="WCV1" s="9"/>
      <c r="WCW1" s="9"/>
      <c r="WCX1" s="9"/>
      <c r="WCY1" s="9"/>
      <c r="WCZ1" s="9"/>
      <c r="WDA1" s="9"/>
      <c r="WDB1" s="9"/>
      <c r="WDC1" s="9"/>
      <c r="WDD1" s="9"/>
      <c r="WDE1" s="9"/>
      <c r="WDF1" s="9"/>
      <c r="WDG1" s="9"/>
      <c r="WDH1" s="9"/>
      <c r="WDI1" s="9"/>
      <c r="WDJ1" s="9"/>
      <c r="WDK1" s="9"/>
      <c r="WDL1" s="9"/>
      <c r="WDM1" s="9"/>
      <c r="WDN1" s="9"/>
      <c r="WDO1" s="9"/>
      <c r="WDP1" s="9"/>
      <c r="WDQ1" s="9"/>
      <c r="WDR1" s="9"/>
      <c r="WDS1" s="9"/>
      <c r="WDT1" s="9"/>
      <c r="WDU1" s="9"/>
      <c r="WDV1" s="9"/>
      <c r="WDW1" s="9"/>
      <c r="WDX1" s="9"/>
      <c r="WDY1" s="9"/>
      <c r="WDZ1" s="9"/>
      <c r="WEA1" s="9"/>
      <c r="WEB1" s="9"/>
      <c r="WEC1" s="9"/>
      <c r="WED1" s="9"/>
      <c r="WEE1" s="9"/>
      <c r="WEF1" s="9"/>
      <c r="WEG1" s="9"/>
      <c r="WEH1" s="9"/>
      <c r="WEI1" s="9"/>
      <c r="WEJ1" s="9"/>
      <c r="WEK1" s="9"/>
      <c r="WEL1" s="9"/>
      <c r="WEM1" s="9"/>
      <c r="WEN1" s="9"/>
      <c r="WEO1" s="9"/>
      <c r="WEP1" s="9"/>
      <c r="WEQ1" s="9"/>
      <c r="WER1" s="9"/>
      <c r="WES1" s="9"/>
      <c r="WET1" s="9"/>
      <c r="WEU1" s="9"/>
      <c r="WEV1" s="9"/>
      <c r="WEW1" s="9"/>
      <c r="WEX1" s="9"/>
      <c r="WEY1" s="9"/>
      <c r="WEZ1" s="9"/>
      <c r="WFA1" s="9"/>
      <c r="WFB1" s="9"/>
      <c r="WFC1" s="9"/>
      <c r="WFD1" s="9"/>
      <c r="WFE1" s="9"/>
      <c r="WFF1" s="9"/>
      <c r="WFG1" s="9"/>
      <c r="WFH1" s="9"/>
      <c r="WFI1" s="9"/>
      <c r="WFJ1" s="9"/>
      <c r="WFK1" s="9"/>
      <c r="WFL1" s="9"/>
      <c r="WFM1" s="9"/>
      <c r="WFN1" s="9"/>
      <c r="WFO1" s="9"/>
      <c r="WFP1" s="9"/>
      <c r="WFQ1" s="9"/>
      <c r="WFR1" s="9"/>
      <c r="WFS1" s="9"/>
      <c r="WFT1" s="9"/>
      <c r="WFU1" s="9"/>
      <c r="WFV1" s="9"/>
      <c r="WFW1" s="9"/>
      <c r="WFX1" s="9"/>
      <c r="WFY1" s="9"/>
      <c r="WFZ1" s="9"/>
      <c r="WGA1" s="9"/>
      <c r="WGB1" s="9"/>
      <c r="WGC1" s="9"/>
      <c r="WGD1" s="9"/>
      <c r="WGE1" s="9"/>
      <c r="WGF1" s="9"/>
      <c r="WGG1" s="9"/>
      <c r="WGH1" s="9"/>
      <c r="WGI1" s="9"/>
      <c r="WGJ1" s="9"/>
      <c r="WGK1" s="9"/>
      <c r="WGL1" s="9"/>
      <c r="WGM1" s="9"/>
      <c r="WGN1" s="9"/>
      <c r="WGO1" s="9"/>
      <c r="WGP1" s="9"/>
      <c r="WGQ1" s="9"/>
      <c r="WGR1" s="9"/>
      <c r="WGS1" s="9"/>
      <c r="WGT1" s="9"/>
      <c r="WGU1" s="9"/>
      <c r="WGV1" s="9"/>
      <c r="WGW1" s="9"/>
      <c r="WGX1" s="9"/>
      <c r="WGY1" s="9"/>
      <c r="WGZ1" s="9"/>
      <c r="WHA1" s="9"/>
      <c r="WHB1" s="9"/>
      <c r="WHC1" s="9"/>
      <c r="WHD1" s="9"/>
      <c r="WHE1" s="9"/>
      <c r="WHF1" s="9"/>
      <c r="WHG1" s="9"/>
      <c r="WHH1" s="9"/>
      <c r="WHI1" s="9"/>
      <c r="WHJ1" s="9"/>
      <c r="WHK1" s="9"/>
      <c r="WHL1" s="9"/>
      <c r="WHM1" s="9"/>
      <c r="WHN1" s="9"/>
      <c r="WHO1" s="9"/>
      <c r="WHP1" s="9"/>
      <c r="WHQ1" s="9"/>
      <c r="WHR1" s="9"/>
      <c r="WHS1" s="9"/>
      <c r="WHT1" s="9"/>
      <c r="WHU1" s="9"/>
      <c r="WHV1" s="9"/>
      <c r="WHW1" s="9"/>
      <c r="WHX1" s="9"/>
      <c r="WHY1" s="9"/>
      <c r="WHZ1" s="9"/>
      <c r="WIA1" s="9"/>
      <c r="WIB1" s="9"/>
      <c r="WIC1" s="9"/>
      <c r="WID1" s="9"/>
      <c r="WIE1" s="9"/>
      <c r="WIF1" s="9"/>
      <c r="WIG1" s="9"/>
      <c r="WIH1" s="9"/>
      <c r="WII1" s="9"/>
      <c r="WIJ1" s="9"/>
      <c r="WIK1" s="9"/>
      <c r="WIL1" s="9"/>
      <c r="WIM1" s="9"/>
      <c r="WIN1" s="9"/>
      <c r="WIO1" s="9"/>
      <c r="WIP1" s="9"/>
      <c r="WIQ1" s="9"/>
      <c r="WIR1" s="9"/>
      <c r="WIS1" s="9"/>
      <c r="WIT1" s="9"/>
      <c r="WIU1" s="9"/>
      <c r="WIV1" s="9"/>
      <c r="WIW1" s="9"/>
      <c r="WIX1" s="9"/>
      <c r="WIY1" s="9"/>
      <c r="WIZ1" s="9"/>
      <c r="WJA1" s="9"/>
      <c r="WJB1" s="9"/>
      <c r="WJC1" s="9"/>
      <c r="WJD1" s="9"/>
      <c r="WJE1" s="9"/>
      <c r="WJF1" s="9"/>
      <c r="WJG1" s="9"/>
      <c r="WJH1" s="9"/>
      <c r="WJI1" s="9"/>
      <c r="WJJ1" s="9"/>
      <c r="WJK1" s="9"/>
      <c r="WJL1" s="9"/>
      <c r="WJM1" s="9"/>
      <c r="WJN1" s="9"/>
      <c r="WJO1" s="9"/>
      <c r="WJP1" s="9"/>
      <c r="WJQ1" s="9"/>
      <c r="WJR1" s="9"/>
      <c r="WJS1" s="9"/>
      <c r="WJT1" s="9"/>
      <c r="WJU1" s="9"/>
      <c r="WJV1" s="9"/>
      <c r="WJW1" s="9"/>
      <c r="WJX1" s="9"/>
      <c r="WJY1" s="9"/>
      <c r="WJZ1" s="9"/>
      <c r="WKA1" s="9"/>
      <c r="WKB1" s="9"/>
      <c r="WKC1" s="9"/>
      <c r="WKD1" s="9"/>
      <c r="WKE1" s="9"/>
      <c r="WKF1" s="9"/>
      <c r="WKG1" s="9"/>
      <c r="WKH1" s="9"/>
      <c r="WKI1" s="9"/>
      <c r="WKJ1" s="9"/>
      <c r="WKK1" s="9"/>
      <c r="WKL1" s="9"/>
      <c r="WKM1" s="9"/>
      <c r="WKN1" s="9"/>
      <c r="WKO1" s="9"/>
      <c r="WKP1" s="9"/>
      <c r="WKQ1" s="9"/>
      <c r="WKR1" s="9"/>
      <c r="WKS1" s="9"/>
      <c r="WKT1" s="9"/>
      <c r="WKU1" s="9"/>
      <c r="WKV1" s="9"/>
      <c r="WKW1" s="9"/>
      <c r="WKX1" s="9"/>
      <c r="WKY1" s="9"/>
      <c r="WKZ1" s="9"/>
      <c r="WLA1" s="9"/>
      <c r="WLB1" s="9"/>
      <c r="WLC1" s="9"/>
      <c r="WLD1" s="9"/>
      <c r="WLE1" s="9"/>
      <c r="WLF1" s="9"/>
      <c r="WLG1" s="9"/>
      <c r="WLH1" s="9"/>
      <c r="WLI1" s="9"/>
      <c r="WLJ1" s="9"/>
      <c r="WLK1" s="9"/>
      <c r="WLL1" s="9"/>
      <c r="WLM1" s="9"/>
      <c r="WLN1" s="9"/>
      <c r="WLO1" s="9"/>
      <c r="WLP1" s="9"/>
      <c r="WLQ1" s="9"/>
      <c r="WLR1" s="9"/>
      <c r="WLS1" s="9"/>
      <c r="WLT1" s="9"/>
      <c r="WLU1" s="9"/>
      <c r="WLV1" s="9"/>
      <c r="WLW1" s="9"/>
      <c r="WLX1" s="9"/>
      <c r="WLY1" s="9"/>
      <c r="WLZ1" s="9"/>
      <c r="WMA1" s="9"/>
      <c r="WMB1" s="9"/>
      <c r="WMC1" s="9"/>
      <c r="WMD1" s="9"/>
      <c r="WME1" s="9"/>
      <c r="WMF1" s="9"/>
      <c r="WMG1" s="9"/>
      <c r="WMH1" s="9"/>
      <c r="WMI1" s="9"/>
      <c r="WMJ1" s="9"/>
      <c r="WMK1" s="9"/>
      <c r="WML1" s="9"/>
      <c r="WMM1" s="9"/>
      <c r="WMN1" s="9"/>
      <c r="WMO1" s="9"/>
      <c r="WMP1" s="9"/>
      <c r="WMQ1" s="9"/>
      <c r="WMR1" s="9"/>
      <c r="WMS1" s="9"/>
      <c r="WMT1" s="9"/>
      <c r="WMU1" s="9"/>
      <c r="WMV1" s="9"/>
      <c r="WMW1" s="9"/>
      <c r="WMX1" s="9"/>
      <c r="WMY1" s="9"/>
      <c r="WMZ1" s="9"/>
      <c r="WNA1" s="9"/>
      <c r="WNB1" s="9"/>
      <c r="WNC1" s="9"/>
      <c r="WND1" s="9"/>
      <c r="WNE1" s="9"/>
      <c r="WNF1" s="9"/>
      <c r="WNG1" s="9"/>
      <c r="WNH1" s="9"/>
      <c r="WNI1" s="9"/>
      <c r="WNJ1" s="9"/>
      <c r="WNK1" s="9"/>
      <c r="WNL1" s="9"/>
      <c r="WNM1" s="9"/>
      <c r="WNN1" s="9"/>
      <c r="WNO1" s="9"/>
      <c r="WNP1" s="9"/>
      <c r="WNQ1" s="9"/>
      <c r="WNR1" s="9"/>
      <c r="WNS1" s="9"/>
      <c r="WNT1" s="9"/>
      <c r="WNU1" s="9"/>
      <c r="WNV1" s="9"/>
      <c r="WNW1" s="9"/>
      <c r="WNX1" s="9"/>
      <c r="WNY1" s="9"/>
      <c r="WNZ1" s="9"/>
      <c r="WOA1" s="9"/>
      <c r="WOB1" s="9"/>
      <c r="WOC1" s="9"/>
      <c r="WOD1" s="9"/>
      <c r="WOE1" s="9"/>
      <c r="WOF1" s="9"/>
      <c r="WOG1" s="9"/>
      <c r="WOH1" s="9"/>
      <c r="WOI1" s="9"/>
      <c r="WOJ1" s="9"/>
      <c r="WOK1" s="9"/>
      <c r="WOL1" s="9"/>
      <c r="WOM1" s="9"/>
      <c r="WON1" s="9"/>
      <c r="WOO1" s="9"/>
      <c r="WOP1" s="9"/>
      <c r="WOQ1" s="9"/>
      <c r="WOR1" s="9"/>
      <c r="WOS1" s="9"/>
      <c r="WOT1" s="9"/>
      <c r="WOU1" s="9"/>
      <c r="WOV1" s="9"/>
      <c r="WOW1" s="9"/>
      <c r="WOX1" s="9"/>
      <c r="WOY1" s="9"/>
      <c r="WOZ1" s="9"/>
      <c r="WPA1" s="9"/>
      <c r="WPB1" s="9"/>
      <c r="WPC1" s="9"/>
      <c r="WPD1" s="9"/>
      <c r="WPE1" s="9"/>
      <c r="WPF1" s="9"/>
      <c r="WPG1" s="9"/>
      <c r="WPH1" s="9"/>
      <c r="WPI1" s="9"/>
      <c r="WPJ1" s="9"/>
      <c r="WPK1" s="9"/>
      <c r="WPL1" s="9"/>
      <c r="WPM1" s="9"/>
      <c r="WPN1" s="9"/>
      <c r="WPO1" s="9"/>
      <c r="WPP1" s="9"/>
      <c r="WPQ1" s="9"/>
      <c r="WPR1" s="9"/>
      <c r="WPS1" s="9"/>
      <c r="WPT1" s="9"/>
      <c r="WPU1" s="9"/>
      <c r="WPV1" s="9"/>
      <c r="WPW1" s="9"/>
      <c r="WPX1" s="9"/>
      <c r="WPY1" s="9"/>
      <c r="WPZ1" s="9"/>
      <c r="WQA1" s="9"/>
      <c r="WQB1" s="9"/>
      <c r="WQC1" s="9"/>
      <c r="WQD1" s="9"/>
      <c r="WQE1" s="9"/>
      <c r="WQF1" s="9"/>
      <c r="WQG1" s="9"/>
      <c r="WQH1" s="9"/>
      <c r="WQI1" s="9"/>
      <c r="WQJ1" s="9"/>
      <c r="WQK1" s="9"/>
      <c r="WQL1" s="9"/>
      <c r="WQM1" s="9"/>
      <c r="WQN1" s="9"/>
      <c r="WQO1" s="9"/>
      <c r="WQP1" s="9"/>
      <c r="WQQ1" s="9"/>
      <c r="WQR1" s="9"/>
      <c r="WQS1" s="9"/>
      <c r="WQT1" s="9"/>
      <c r="WQU1" s="9"/>
      <c r="WQV1" s="9"/>
      <c r="WQW1" s="9"/>
      <c r="WQX1" s="9"/>
      <c r="WQY1" s="9"/>
      <c r="WQZ1" s="9"/>
      <c r="WRA1" s="9"/>
      <c r="WRB1" s="9"/>
      <c r="WRC1" s="9"/>
      <c r="WRD1" s="9"/>
      <c r="WRE1" s="9"/>
      <c r="WRF1" s="9"/>
      <c r="WRG1" s="9"/>
      <c r="WRH1" s="9"/>
      <c r="WRI1" s="9"/>
      <c r="WRJ1" s="9"/>
      <c r="WRK1" s="9"/>
      <c r="WRL1" s="9"/>
      <c r="WRM1" s="9"/>
      <c r="WRN1" s="9"/>
      <c r="WRO1" s="9"/>
      <c r="WRP1" s="9"/>
      <c r="WRQ1" s="9"/>
      <c r="WRR1" s="9"/>
      <c r="WRS1" s="9"/>
      <c r="WRT1" s="9"/>
      <c r="WRU1" s="9"/>
      <c r="WRV1" s="9"/>
      <c r="WRW1" s="9"/>
      <c r="WRX1" s="9"/>
      <c r="WRY1" s="9"/>
      <c r="WRZ1" s="9"/>
      <c r="WSA1" s="9"/>
      <c r="WSB1" s="9"/>
      <c r="WSC1" s="9"/>
      <c r="WSD1" s="9"/>
      <c r="WSE1" s="9"/>
      <c r="WSF1" s="9"/>
      <c r="WSG1" s="9"/>
      <c r="WSH1" s="9"/>
      <c r="WSI1" s="9"/>
      <c r="WSJ1" s="9"/>
      <c r="WSK1" s="9"/>
      <c r="WSL1" s="9"/>
      <c r="WSM1" s="9"/>
      <c r="WSN1" s="9"/>
      <c r="WSO1" s="9"/>
      <c r="WSP1" s="9"/>
      <c r="WSQ1" s="9"/>
      <c r="WSR1" s="9"/>
      <c r="WSS1" s="9"/>
      <c r="WST1" s="9"/>
      <c r="WSU1" s="9"/>
      <c r="WSV1" s="9"/>
      <c r="WSW1" s="9"/>
      <c r="WSX1" s="9"/>
      <c r="WSY1" s="9"/>
      <c r="WSZ1" s="9"/>
      <c r="WTA1" s="9"/>
      <c r="WTB1" s="9"/>
      <c r="WTC1" s="9"/>
      <c r="WTD1" s="9"/>
      <c r="WTE1" s="9"/>
      <c r="WTF1" s="9"/>
      <c r="WTG1" s="9"/>
      <c r="WTH1" s="9"/>
      <c r="WTI1" s="9"/>
      <c r="WTJ1" s="9"/>
      <c r="WTK1" s="9"/>
      <c r="WTL1" s="9"/>
      <c r="WTM1" s="9"/>
      <c r="WTN1" s="9"/>
      <c r="WTO1" s="9"/>
      <c r="WTP1" s="9"/>
      <c r="WTQ1" s="9"/>
      <c r="WTR1" s="9"/>
      <c r="WTS1" s="9"/>
      <c r="WTT1" s="9"/>
      <c r="WTU1" s="9"/>
      <c r="WTV1" s="9"/>
      <c r="WTW1" s="9"/>
      <c r="WTX1" s="9"/>
      <c r="WTY1" s="9"/>
      <c r="WTZ1" s="9"/>
      <c r="WUA1" s="9"/>
      <c r="WUB1" s="9"/>
      <c r="WUC1" s="9"/>
      <c r="WUD1" s="9"/>
      <c r="WUE1" s="9"/>
      <c r="WUF1" s="9"/>
      <c r="WUG1" s="9"/>
      <c r="WUH1" s="9"/>
      <c r="WUI1" s="9"/>
      <c r="WUJ1" s="9"/>
      <c r="WUK1" s="9"/>
      <c r="WUL1" s="9"/>
      <c r="WUM1" s="9"/>
      <c r="WUN1" s="9"/>
      <c r="WUO1" s="9"/>
      <c r="WUP1" s="9"/>
      <c r="WUQ1" s="9"/>
      <c r="WUR1" s="9"/>
      <c r="WUS1" s="9"/>
      <c r="WUT1" s="9"/>
      <c r="WUU1" s="9"/>
      <c r="WUV1" s="9"/>
      <c r="WUW1" s="9"/>
      <c r="WUX1" s="9"/>
      <c r="WUY1" s="9"/>
      <c r="WUZ1" s="9"/>
      <c r="WVA1" s="9"/>
      <c r="WVB1" s="9"/>
      <c r="WVC1" s="9"/>
      <c r="WVD1" s="9"/>
      <c r="WVE1" s="9"/>
      <c r="WVF1" s="9"/>
      <c r="WVG1" s="9"/>
      <c r="WVH1" s="9"/>
      <c r="WVI1" s="9"/>
      <c r="WVJ1" s="9"/>
      <c r="WVK1" s="9"/>
      <c r="WVL1" s="9"/>
      <c r="WVM1" s="9"/>
      <c r="WVN1" s="9"/>
      <c r="WVO1" s="9"/>
      <c r="WVP1" s="9"/>
      <c r="WVQ1" s="9"/>
      <c r="WVR1" s="9"/>
      <c r="WVS1" s="9"/>
      <c r="WVT1" s="9"/>
      <c r="WVU1" s="9"/>
      <c r="WVV1" s="9"/>
      <c r="WVW1" s="9"/>
      <c r="WVX1" s="9"/>
      <c r="WVY1" s="9"/>
      <c r="WVZ1" s="9"/>
      <c r="WWA1" s="9"/>
      <c r="WWB1" s="9"/>
      <c r="WWC1" s="9"/>
      <c r="WWD1" s="9"/>
      <c r="WWE1" s="9"/>
      <c r="WWF1" s="9"/>
      <c r="WWG1" s="9"/>
      <c r="WWH1" s="9"/>
      <c r="WWI1" s="9"/>
      <c r="WWJ1" s="9"/>
      <c r="WWK1" s="9"/>
      <c r="WWL1" s="9"/>
      <c r="WWM1" s="9"/>
      <c r="WWN1" s="9"/>
      <c r="WWO1" s="9"/>
      <c r="WWP1" s="9"/>
      <c r="WWQ1" s="9"/>
      <c r="WWR1" s="9"/>
      <c r="WWS1" s="9"/>
      <c r="WWT1" s="9"/>
      <c r="WWU1" s="9"/>
      <c r="WWV1" s="9"/>
      <c r="WWW1" s="9"/>
      <c r="WWX1" s="9"/>
      <c r="WWY1" s="9"/>
      <c r="WWZ1" s="9"/>
      <c r="WXA1" s="9"/>
      <c r="WXB1" s="9"/>
      <c r="WXC1" s="9"/>
      <c r="WXD1" s="9"/>
      <c r="WXE1" s="9"/>
      <c r="WXF1" s="9"/>
      <c r="WXG1" s="9"/>
      <c r="WXH1" s="9"/>
      <c r="WXI1" s="9"/>
      <c r="WXJ1" s="9"/>
      <c r="WXK1" s="9"/>
      <c r="WXL1" s="9"/>
      <c r="WXM1" s="9"/>
      <c r="WXN1" s="9"/>
      <c r="WXO1" s="9"/>
      <c r="WXP1" s="9"/>
      <c r="WXQ1" s="9"/>
      <c r="WXR1" s="9"/>
      <c r="WXS1" s="9"/>
      <c r="WXT1" s="9"/>
      <c r="WXU1" s="9"/>
      <c r="WXV1" s="9"/>
      <c r="WXW1" s="9"/>
      <c r="WXX1" s="9"/>
      <c r="WXY1" s="9"/>
      <c r="WXZ1" s="9"/>
      <c r="WYA1" s="9"/>
      <c r="WYB1" s="9"/>
      <c r="WYC1" s="9"/>
      <c r="WYD1" s="9"/>
      <c r="WYE1" s="9"/>
      <c r="WYF1" s="9"/>
      <c r="WYG1" s="9"/>
      <c r="WYH1" s="9"/>
      <c r="WYI1" s="9"/>
      <c r="WYJ1" s="9"/>
      <c r="WYK1" s="9"/>
      <c r="WYL1" s="9"/>
      <c r="WYM1" s="9"/>
      <c r="WYN1" s="9"/>
      <c r="WYO1" s="9"/>
      <c r="WYP1" s="9"/>
      <c r="WYQ1" s="9"/>
      <c r="WYR1" s="9"/>
      <c r="WYS1" s="9"/>
      <c r="WYT1" s="9"/>
      <c r="WYU1" s="9"/>
      <c r="WYV1" s="9"/>
      <c r="WYW1" s="9"/>
      <c r="WYX1" s="9"/>
      <c r="WYY1" s="9"/>
      <c r="WYZ1" s="9"/>
      <c r="WZA1" s="9"/>
      <c r="WZB1" s="9"/>
      <c r="WZC1" s="9"/>
      <c r="WZD1" s="9"/>
      <c r="WZE1" s="9"/>
      <c r="WZF1" s="9"/>
      <c r="WZG1" s="9"/>
      <c r="WZH1" s="9"/>
      <c r="WZI1" s="9"/>
      <c r="WZJ1" s="9"/>
      <c r="WZK1" s="9"/>
      <c r="WZL1" s="9"/>
      <c r="WZM1" s="9"/>
      <c r="WZN1" s="9"/>
      <c r="WZO1" s="9"/>
      <c r="WZP1" s="9"/>
      <c r="WZQ1" s="9"/>
      <c r="WZR1" s="9"/>
      <c r="WZS1" s="9"/>
      <c r="WZT1" s="9"/>
      <c r="WZU1" s="9"/>
      <c r="WZV1" s="9"/>
      <c r="WZW1" s="9"/>
      <c r="WZX1" s="9"/>
      <c r="WZY1" s="9"/>
      <c r="WZZ1" s="9"/>
      <c r="XAA1" s="9"/>
      <c r="XAB1" s="9"/>
      <c r="XAC1" s="9"/>
      <c r="XAD1" s="9"/>
      <c r="XAE1" s="9"/>
      <c r="XAF1" s="9"/>
      <c r="XAG1" s="9"/>
      <c r="XAH1" s="9"/>
      <c r="XAI1" s="9"/>
      <c r="XAJ1" s="9"/>
      <c r="XAK1" s="9"/>
      <c r="XAL1" s="9"/>
      <c r="XAM1" s="9"/>
      <c r="XAN1" s="9"/>
      <c r="XAO1" s="9"/>
      <c r="XAP1" s="9"/>
      <c r="XAQ1" s="9"/>
      <c r="XAR1" s="9"/>
      <c r="XAS1" s="9"/>
      <c r="XAT1" s="9"/>
      <c r="XAU1" s="9"/>
      <c r="XAV1" s="9"/>
      <c r="XAW1" s="9"/>
      <c r="XAX1" s="9"/>
      <c r="XAY1" s="9"/>
      <c r="XAZ1" s="9"/>
      <c r="XBA1" s="9"/>
      <c r="XBB1" s="9"/>
      <c r="XBC1" s="9"/>
      <c r="XBD1" s="9"/>
      <c r="XBE1" s="9"/>
      <c r="XBF1" s="9"/>
      <c r="XBG1" s="9"/>
      <c r="XBH1" s="9"/>
      <c r="XBI1" s="9"/>
      <c r="XBJ1" s="9"/>
      <c r="XBK1" s="9"/>
      <c r="XBL1" s="9"/>
      <c r="XBM1" s="9"/>
      <c r="XBN1" s="9"/>
      <c r="XBO1" s="9"/>
      <c r="XBP1" s="9"/>
      <c r="XBQ1" s="9"/>
      <c r="XBR1" s="9"/>
      <c r="XBS1" s="9"/>
      <c r="XBT1" s="9"/>
      <c r="XBU1" s="9"/>
      <c r="XBV1" s="9"/>
      <c r="XBW1" s="9"/>
      <c r="XBX1" s="9"/>
      <c r="XBY1" s="9"/>
      <c r="XBZ1" s="9"/>
      <c r="XCA1" s="9"/>
      <c r="XCB1" s="9"/>
      <c r="XCC1" s="9"/>
      <c r="XCD1" s="9"/>
      <c r="XCE1" s="9"/>
      <c r="XCF1" s="9"/>
      <c r="XCG1" s="9"/>
      <c r="XCH1" s="9"/>
      <c r="XCI1" s="9"/>
      <c r="XCJ1" s="9"/>
      <c r="XCK1" s="9"/>
      <c r="XCL1" s="9"/>
      <c r="XCM1" s="9"/>
      <c r="XCN1" s="9"/>
      <c r="XCO1" s="9"/>
      <c r="XCP1" s="9"/>
      <c r="XCQ1" s="9"/>
      <c r="XCR1" s="9"/>
      <c r="XCS1" s="9"/>
      <c r="XCT1" s="9"/>
      <c r="XCU1" s="9"/>
      <c r="XCV1" s="9"/>
      <c r="XCW1" s="9"/>
      <c r="XCX1" s="9"/>
      <c r="XCY1" s="9"/>
      <c r="XCZ1" s="9"/>
      <c r="XDA1" s="9"/>
      <c r="XDB1" s="9"/>
      <c r="XDC1" s="9"/>
      <c r="XDD1" s="9"/>
      <c r="XDE1" s="9"/>
      <c r="XDF1" s="9"/>
      <c r="XDG1" s="9"/>
      <c r="XDH1" s="9"/>
      <c r="XDI1" s="9"/>
      <c r="XDJ1" s="9"/>
      <c r="XDK1" s="9"/>
      <c r="XDL1" s="9"/>
      <c r="XDM1" s="9"/>
      <c r="XDN1" s="9"/>
      <c r="XDO1" s="9"/>
      <c r="XDP1" s="9"/>
      <c r="XDQ1" s="9"/>
      <c r="XDR1" s="9"/>
      <c r="XDS1" s="9"/>
      <c r="XDT1" s="9"/>
      <c r="XDU1" s="9"/>
      <c r="XDV1" s="9"/>
      <c r="XDW1" s="9"/>
      <c r="XDX1" s="9"/>
      <c r="XDY1" s="9"/>
      <c r="XDZ1" s="9"/>
      <c r="XEA1" s="9"/>
      <c r="XEB1" s="9"/>
      <c r="XEC1" s="9"/>
      <c r="XED1" s="9"/>
      <c r="XEE1" s="9"/>
      <c r="XEF1" s="9"/>
      <c r="XEG1" s="9"/>
      <c r="XEH1" s="9"/>
      <c r="XEI1" s="9"/>
      <c r="XEJ1" s="9"/>
      <c r="XEK1" s="9"/>
      <c r="XEL1" s="9"/>
      <c r="XEM1" s="9"/>
      <c r="XEN1" s="9"/>
      <c r="XEO1" s="9"/>
      <c r="XEP1" s="9"/>
      <c r="XEQ1" s="9"/>
      <c r="XER1" s="9"/>
      <c r="XES1" s="9"/>
      <c r="XET1" s="9"/>
      <c r="XEU1" s="9"/>
      <c r="XEV1" s="9"/>
      <c r="XEW1" s="9"/>
      <c r="XEX1" s="9"/>
      <c r="XEY1" s="9"/>
      <c r="XEZ1" s="9"/>
      <c r="XFA1" s="9"/>
      <c r="XFB1" s="9"/>
      <c r="XFC1" s="9"/>
    </row>
    <row r="2" spans="1:16383" ht="68.25" customHeight="1" x14ac:dyDescent="0.25">
      <c r="A2" s="840" t="s">
        <v>2364</v>
      </c>
      <c r="B2" s="840"/>
      <c r="C2" s="840"/>
      <c r="D2" s="840"/>
      <c r="E2" s="840"/>
      <c r="F2" s="840"/>
      <c r="G2" s="840"/>
      <c r="H2" s="840"/>
      <c r="I2" s="840"/>
    </row>
    <row r="3" spans="1:16383" s="17" customFormat="1" ht="24" customHeight="1" x14ac:dyDescent="0.25">
      <c r="A3" s="789" t="s">
        <v>447</v>
      </c>
      <c r="B3" s="789" t="s">
        <v>52</v>
      </c>
      <c r="C3" s="931" t="s">
        <v>53</v>
      </c>
      <c r="D3" s="931" t="s">
        <v>54</v>
      </c>
      <c r="E3" s="931"/>
      <c r="F3" s="931"/>
      <c r="G3" s="931"/>
      <c r="H3" s="929" t="s">
        <v>2339</v>
      </c>
      <c r="I3" s="930"/>
    </row>
    <row r="4" spans="1:16383" s="17" customFormat="1" ht="60.75" customHeight="1" x14ac:dyDescent="0.25">
      <c r="A4" s="789"/>
      <c r="B4" s="789"/>
      <c r="C4" s="931"/>
      <c r="D4" s="374" t="s">
        <v>7</v>
      </c>
      <c r="E4" s="564" t="s">
        <v>2768</v>
      </c>
      <c r="F4" s="423" t="s">
        <v>55</v>
      </c>
      <c r="G4" s="423" t="s">
        <v>1</v>
      </c>
      <c r="H4" s="424" t="s">
        <v>2340</v>
      </c>
      <c r="I4" s="425" t="s">
        <v>2341</v>
      </c>
    </row>
    <row r="5" spans="1:16383" s="17" customFormat="1" ht="18.75" x14ac:dyDescent="0.25">
      <c r="A5" s="69">
        <v>1</v>
      </c>
      <c r="B5" s="69">
        <v>2</v>
      </c>
      <c r="C5" s="87">
        <v>3</v>
      </c>
      <c r="D5" s="309">
        <v>4</v>
      </c>
      <c r="E5" s="309">
        <v>5</v>
      </c>
      <c r="F5" s="87">
        <v>6</v>
      </c>
      <c r="G5" s="87">
        <v>7</v>
      </c>
      <c r="H5" s="313">
        <v>8</v>
      </c>
      <c r="I5" s="313">
        <v>9</v>
      </c>
    </row>
    <row r="6" spans="1:16383" s="103" customFormat="1" ht="37.5" x14ac:dyDescent="0.25">
      <c r="A6" s="935" t="s">
        <v>2</v>
      </c>
      <c r="B6" s="936" t="s">
        <v>439</v>
      </c>
      <c r="C6" s="932" t="s">
        <v>2775</v>
      </c>
      <c r="D6" s="97" t="s">
        <v>1754</v>
      </c>
      <c r="E6" s="97" t="s">
        <v>5477</v>
      </c>
      <c r="F6" s="97" t="s">
        <v>245</v>
      </c>
      <c r="G6" s="97" t="s">
        <v>236</v>
      </c>
      <c r="H6" s="940" t="s">
        <v>2764</v>
      </c>
      <c r="I6" s="941"/>
    </row>
    <row r="7" spans="1:16383" s="103" customFormat="1" ht="75" x14ac:dyDescent="0.25">
      <c r="A7" s="935"/>
      <c r="B7" s="936"/>
      <c r="C7" s="933"/>
      <c r="D7" s="97" t="s">
        <v>1706</v>
      </c>
      <c r="E7" s="97" t="s">
        <v>238</v>
      </c>
      <c r="F7" s="97" t="s">
        <v>180</v>
      </c>
      <c r="G7" s="97" t="s">
        <v>405</v>
      </c>
      <c r="H7" s="940" t="s">
        <v>2764</v>
      </c>
      <c r="I7" s="941"/>
    </row>
    <row r="8" spans="1:16383" s="103" customFormat="1" ht="56.25" x14ac:dyDescent="0.25">
      <c r="A8" s="935"/>
      <c r="B8" s="936"/>
      <c r="C8" s="934"/>
      <c r="D8" s="104" t="s">
        <v>1707</v>
      </c>
      <c r="E8" s="104" t="s">
        <v>241</v>
      </c>
      <c r="F8" s="97" t="s">
        <v>180</v>
      </c>
      <c r="G8" s="97" t="s">
        <v>3347</v>
      </c>
      <c r="H8" s="940" t="s">
        <v>2764</v>
      </c>
      <c r="I8" s="941"/>
    </row>
    <row r="9" spans="1:16383" s="103" customFormat="1" ht="37.5" x14ac:dyDescent="0.25">
      <c r="A9" s="935"/>
      <c r="B9" s="936"/>
      <c r="C9" s="932" t="s">
        <v>2769</v>
      </c>
      <c r="D9" s="97" t="s">
        <v>1754</v>
      </c>
      <c r="E9" s="97" t="s">
        <v>5477</v>
      </c>
      <c r="F9" s="97" t="s">
        <v>245</v>
      </c>
      <c r="G9" s="97" t="s">
        <v>236</v>
      </c>
      <c r="H9" s="940" t="s">
        <v>2764</v>
      </c>
      <c r="I9" s="941"/>
    </row>
    <row r="10" spans="1:16383" s="103" customFormat="1" ht="75" x14ac:dyDescent="0.25">
      <c r="A10" s="935"/>
      <c r="B10" s="936"/>
      <c r="C10" s="933"/>
      <c r="D10" s="97" t="s">
        <v>1706</v>
      </c>
      <c r="E10" s="97" t="s">
        <v>238</v>
      </c>
      <c r="F10" s="97" t="s">
        <v>180</v>
      </c>
      <c r="G10" s="97" t="s">
        <v>405</v>
      </c>
      <c r="H10" s="940" t="s">
        <v>2764</v>
      </c>
      <c r="I10" s="941"/>
    </row>
    <row r="11" spans="1:16383" s="103" customFormat="1" ht="56.25" x14ac:dyDescent="0.25">
      <c r="A11" s="935"/>
      <c r="B11" s="936"/>
      <c r="C11" s="933"/>
      <c r="D11" s="104" t="s">
        <v>1707</v>
      </c>
      <c r="E11" s="104" t="s">
        <v>241</v>
      </c>
      <c r="F11" s="97" t="s">
        <v>180</v>
      </c>
      <c r="G11" s="97" t="s">
        <v>3347</v>
      </c>
      <c r="H11" s="940" t="s">
        <v>2764</v>
      </c>
      <c r="I11" s="941"/>
    </row>
    <row r="12" spans="1:16383" s="103" customFormat="1" ht="56.25" x14ac:dyDescent="0.25">
      <c r="A12" s="935"/>
      <c r="B12" s="936"/>
      <c r="C12" s="934"/>
      <c r="D12" s="314" t="s">
        <v>2770</v>
      </c>
      <c r="E12" s="97"/>
      <c r="F12" s="97" t="s">
        <v>444</v>
      </c>
      <c r="G12" s="97" t="s">
        <v>445</v>
      </c>
      <c r="H12" s="940" t="s">
        <v>2765</v>
      </c>
      <c r="I12" s="941"/>
    </row>
    <row r="13" spans="1:16383" s="103" customFormat="1" ht="37.5" x14ac:dyDescent="0.25">
      <c r="A13" s="935"/>
      <c r="B13" s="936"/>
      <c r="C13" s="932" t="s">
        <v>2771</v>
      </c>
      <c r="D13" s="97" t="s">
        <v>1754</v>
      </c>
      <c r="E13" s="97" t="s">
        <v>5477</v>
      </c>
      <c r="F13" s="97" t="s">
        <v>245</v>
      </c>
      <c r="G13" s="97" t="s">
        <v>236</v>
      </c>
      <c r="H13" s="940" t="s">
        <v>2764</v>
      </c>
      <c r="I13" s="941"/>
    </row>
    <row r="14" spans="1:16383" s="103" customFormat="1" ht="75" x14ac:dyDescent="0.25">
      <c r="A14" s="935"/>
      <c r="B14" s="936"/>
      <c r="C14" s="933"/>
      <c r="D14" s="97" t="s">
        <v>1706</v>
      </c>
      <c r="E14" s="97" t="s">
        <v>238</v>
      </c>
      <c r="F14" s="97" t="s">
        <v>180</v>
      </c>
      <c r="G14" s="97" t="s">
        <v>405</v>
      </c>
      <c r="H14" s="940" t="s">
        <v>2764</v>
      </c>
      <c r="I14" s="941"/>
    </row>
    <row r="15" spans="1:16383" s="103" customFormat="1" ht="56.25" x14ac:dyDescent="0.25">
      <c r="A15" s="935"/>
      <c r="B15" s="936"/>
      <c r="C15" s="934"/>
      <c r="D15" s="104" t="s">
        <v>1707</v>
      </c>
      <c r="E15" s="104" t="s">
        <v>241</v>
      </c>
      <c r="F15" s="97" t="s">
        <v>180</v>
      </c>
      <c r="G15" s="97" t="s">
        <v>3347</v>
      </c>
      <c r="H15" s="940" t="s">
        <v>2764</v>
      </c>
      <c r="I15" s="941"/>
    </row>
    <row r="16" spans="1:16383" s="103" customFormat="1" ht="56.25" x14ac:dyDescent="0.25">
      <c r="A16" s="935"/>
      <c r="B16" s="936"/>
      <c r="C16" s="97" t="s">
        <v>2772</v>
      </c>
      <c r="D16" s="314" t="s">
        <v>2770</v>
      </c>
      <c r="E16" s="97"/>
      <c r="F16" s="97" t="s">
        <v>444</v>
      </c>
      <c r="G16" s="97" t="s">
        <v>445</v>
      </c>
      <c r="H16" s="940" t="s">
        <v>2765</v>
      </c>
      <c r="I16" s="941"/>
    </row>
    <row r="17" spans="1:9" s="103" customFormat="1" ht="37.5" x14ac:dyDescent="0.25">
      <c r="A17" s="937" t="s">
        <v>3</v>
      </c>
      <c r="B17" s="802" t="s">
        <v>440</v>
      </c>
      <c r="C17" s="932" t="s">
        <v>2775</v>
      </c>
      <c r="D17" s="97" t="s">
        <v>1754</v>
      </c>
      <c r="E17" s="97" t="s">
        <v>5477</v>
      </c>
      <c r="F17" s="97" t="s">
        <v>245</v>
      </c>
      <c r="G17" s="97" t="s">
        <v>236</v>
      </c>
      <c r="H17" s="940" t="s">
        <v>2764</v>
      </c>
      <c r="I17" s="941"/>
    </row>
    <row r="18" spans="1:9" s="103" customFormat="1" ht="75" x14ac:dyDescent="0.25">
      <c r="A18" s="938"/>
      <c r="B18" s="939"/>
      <c r="C18" s="933"/>
      <c r="D18" s="97" t="s">
        <v>1706</v>
      </c>
      <c r="E18" s="97" t="s">
        <v>238</v>
      </c>
      <c r="F18" s="97" t="s">
        <v>180</v>
      </c>
      <c r="G18" s="97" t="s">
        <v>405</v>
      </c>
      <c r="H18" s="940" t="s">
        <v>2764</v>
      </c>
      <c r="I18" s="941"/>
    </row>
    <row r="19" spans="1:9" s="103" customFormat="1" ht="56.25" x14ac:dyDescent="0.25">
      <c r="A19" s="938"/>
      <c r="B19" s="939"/>
      <c r="C19" s="934"/>
      <c r="D19" s="104" t="s">
        <v>1707</v>
      </c>
      <c r="E19" s="104" t="s">
        <v>241</v>
      </c>
      <c r="F19" s="97" t="s">
        <v>180</v>
      </c>
      <c r="G19" s="97" t="s">
        <v>3347</v>
      </c>
      <c r="H19" s="940" t="s">
        <v>2764</v>
      </c>
      <c r="I19" s="941"/>
    </row>
    <row r="20" spans="1:9" s="103" customFormat="1" ht="37.5" x14ac:dyDescent="0.25">
      <c r="A20" s="938"/>
      <c r="B20" s="939"/>
      <c r="C20" s="932" t="s">
        <v>3397</v>
      </c>
      <c r="D20" s="97" t="s">
        <v>1754</v>
      </c>
      <c r="E20" s="97" t="s">
        <v>5477</v>
      </c>
      <c r="F20" s="97" t="s">
        <v>245</v>
      </c>
      <c r="G20" s="97" t="s">
        <v>236</v>
      </c>
      <c r="H20" s="940" t="s">
        <v>2764</v>
      </c>
      <c r="I20" s="941"/>
    </row>
    <row r="21" spans="1:9" s="103" customFormat="1" ht="75" x14ac:dyDescent="0.25">
      <c r="A21" s="938"/>
      <c r="B21" s="939"/>
      <c r="C21" s="933"/>
      <c r="D21" s="97" t="s">
        <v>1706</v>
      </c>
      <c r="E21" s="97" t="s">
        <v>238</v>
      </c>
      <c r="F21" s="97" t="s">
        <v>180</v>
      </c>
      <c r="G21" s="97" t="s">
        <v>405</v>
      </c>
      <c r="H21" s="940" t="s">
        <v>2764</v>
      </c>
      <c r="I21" s="941"/>
    </row>
    <row r="22" spans="1:9" s="103" customFormat="1" ht="56.25" x14ac:dyDescent="0.25">
      <c r="A22" s="938"/>
      <c r="B22" s="939"/>
      <c r="C22" s="933"/>
      <c r="D22" s="104" t="s">
        <v>1707</v>
      </c>
      <c r="E22" s="104" t="s">
        <v>241</v>
      </c>
      <c r="F22" s="97" t="s">
        <v>180</v>
      </c>
      <c r="G22" s="97" t="s">
        <v>3347</v>
      </c>
      <c r="H22" s="940" t="s">
        <v>2764</v>
      </c>
      <c r="I22" s="941"/>
    </row>
    <row r="23" spans="1:9" s="103" customFormat="1" ht="56.25" x14ac:dyDescent="0.25">
      <c r="A23" s="938"/>
      <c r="B23" s="939"/>
      <c r="C23" s="934"/>
      <c r="D23" s="314" t="s">
        <v>2770</v>
      </c>
      <c r="E23" s="97"/>
      <c r="F23" s="97" t="s">
        <v>444</v>
      </c>
      <c r="G23" s="97" t="s">
        <v>445</v>
      </c>
      <c r="H23" s="940" t="s">
        <v>2765</v>
      </c>
      <c r="I23" s="941"/>
    </row>
    <row r="24" spans="1:9" s="103" customFormat="1" ht="56.25" x14ac:dyDescent="0.25">
      <c r="A24" s="938"/>
      <c r="B24" s="939"/>
      <c r="C24" s="97" t="s">
        <v>2773</v>
      </c>
      <c r="D24" s="97" t="s">
        <v>1754</v>
      </c>
      <c r="E24" s="97" t="s">
        <v>5477</v>
      </c>
      <c r="F24" s="97" t="s">
        <v>245</v>
      </c>
      <c r="G24" s="97" t="s">
        <v>236</v>
      </c>
      <c r="H24" s="940" t="s">
        <v>2764</v>
      </c>
      <c r="I24" s="941"/>
    </row>
    <row r="25" spans="1:9" s="103" customFormat="1" ht="37.5" x14ac:dyDescent="0.25">
      <c r="A25" s="938"/>
      <c r="B25" s="939"/>
      <c r="C25" s="932" t="s">
        <v>2776</v>
      </c>
      <c r="D25" s="97" t="s">
        <v>1754</v>
      </c>
      <c r="E25" s="97" t="s">
        <v>5477</v>
      </c>
      <c r="F25" s="97" t="s">
        <v>245</v>
      </c>
      <c r="G25" s="97" t="s">
        <v>236</v>
      </c>
      <c r="H25" s="940" t="s">
        <v>2764</v>
      </c>
      <c r="I25" s="941"/>
    </row>
    <row r="26" spans="1:9" s="103" customFormat="1" ht="75" x14ac:dyDescent="0.25">
      <c r="A26" s="938"/>
      <c r="B26" s="939"/>
      <c r="C26" s="933"/>
      <c r="D26" s="97" t="s">
        <v>1706</v>
      </c>
      <c r="E26" s="97" t="s">
        <v>238</v>
      </c>
      <c r="F26" s="97" t="s">
        <v>180</v>
      </c>
      <c r="G26" s="97" t="s">
        <v>405</v>
      </c>
      <c r="H26" s="940" t="s">
        <v>2764</v>
      </c>
      <c r="I26" s="941"/>
    </row>
    <row r="27" spans="1:9" s="103" customFormat="1" ht="56.25" x14ac:dyDescent="0.25">
      <c r="A27" s="938"/>
      <c r="B27" s="939"/>
      <c r="C27" s="933"/>
      <c r="D27" s="104" t="s">
        <v>1707</v>
      </c>
      <c r="E27" s="104" t="s">
        <v>241</v>
      </c>
      <c r="F27" s="97" t="s">
        <v>180</v>
      </c>
      <c r="G27" s="97" t="s">
        <v>3347</v>
      </c>
      <c r="H27" s="940" t="s">
        <v>2764</v>
      </c>
      <c r="I27" s="941"/>
    </row>
    <row r="28" spans="1:9" s="103" customFormat="1" ht="56.25" x14ac:dyDescent="0.25">
      <c r="A28" s="938"/>
      <c r="B28" s="939"/>
      <c r="C28" s="934"/>
      <c r="D28" s="97" t="s">
        <v>2770</v>
      </c>
      <c r="E28" s="97"/>
      <c r="F28" s="97" t="s">
        <v>444</v>
      </c>
      <c r="G28" s="97" t="s">
        <v>445</v>
      </c>
      <c r="H28" s="940" t="s">
        <v>2765</v>
      </c>
      <c r="I28" s="941"/>
    </row>
    <row r="29" spans="1:9" s="103" customFormat="1" ht="56.25" x14ac:dyDescent="0.25">
      <c r="A29" s="938"/>
      <c r="B29" s="939"/>
      <c r="C29" s="218" t="s">
        <v>2771</v>
      </c>
      <c r="D29" s="97" t="s">
        <v>1754</v>
      </c>
      <c r="E29" s="97" t="s">
        <v>5477</v>
      </c>
      <c r="F29" s="97" t="s">
        <v>245</v>
      </c>
      <c r="G29" s="97" t="s">
        <v>236</v>
      </c>
      <c r="H29" s="940" t="s">
        <v>2764</v>
      </c>
      <c r="I29" s="941"/>
    </row>
    <row r="30" spans="1:9" s="103" customFormat="1" ht="75" x14ac:dyDescent="0.25">
      <c r="A30" s="361"/>
      <c r="B30" s="196"/>
      <c r="C30" s="195"/>
      <c r="D30" s="97" t="s">
        <v>1706</v>
      </c>
      <c r="E30" s="97" t="s">
        <v>238</v>
      </c>
      <c r="F30" s="97" t="s">
        <v>180</v>
      </c>
      <c r="G30" s="97" t="s">
        <v>405</v>
      </c>
      <c r="H30" s="940" t="s">
        <v>2764</v>
      </c>
      <c r="I30" s="941"/>
    </row>
    <row r="31" spans="1:9" s="103" customFormat="1" ht="56.25" x14ac:dyDescent="0.25">
      <c r="A31" s="361"/>
      <c r="B31" s="196"/>
      <c r="C31" s="194"/>
      <c r="D31" s="104" t="s">
        <v>1707</v>
      </c>
      <c r="E31" s="104" t="s">
        <v>241</v>
      </c>
      <c r="F31" s="97" t="s">
        <v>180</v>
      </c>
      <c r="G31" s="97" t="s">
        <v>3347</v>
      </c>
      <c r="H31" s="940" t="s">
        <v>2764</v>
      </c>
      <c r="I31" s="941"/>
    </row>
    <row r="32" spans="1:9" s="103" customFormat="1" ht="56.25" x14ac:dyDescent="0.25">
      <c r="A32" s="362"/>
      <c r="B32" s="197"/>
      <c r="C32" s="97" t="s">
        <v>2774</v>
      </c>
      <c r="D32" s="97" t="s">
        <v>2770</v>
      </c>
      <c r="E32" s="97"/>
      <c r="F32" s="97" t="s">
        <v>444</v>
      </c>
      <c r="G32" s="97" t="s">
        <v>445</v>
      </c>
      <c r="H32" s="940" t="s">
        <v>2765</v>
      </c>
      <c r="I32" s="941"/>
    </row>
    <row r="33" spans="1:9" s="103" customFormat="1" ht="37.5" x14ac:dyDescent="0.25">
      <c r="A33" s="945" t="s">
        <v>4</v>
      </c>
      <c r="B33" s="947" t="s">
        <v>441</v>
      </c>
      <c r="C33" s="943" t="s">
        <v>3398</v>
      </c>
      <c r="D33" s="97" t="s">
        <v>1754</v>
      </c>
      <c r="E33" s="97" t="s">
        <v>5477</v>
      </c>
      <c r="F33" s="97" t="s">
        <v>245</v>
      </c>
      <c r="G33" s="97" t="s">
        <v>236</v>
      </c>
      <c r="H33" s="940" t="s">
        <v>2764</v>
      </c>
      <c r="I33" s="941"/>
    </row>
    <row r="34" spans="1:9" s="103" customFormat="1" ht="75" x14ac:dyDescent="0.25">
      <c r="A34" s="938"/>
      <c r="B34" s="939"/>
      <c r="C34" s="933"/>
      <c r="D34" s="97" t="s">
        <v>1706</v>
      </c>
      <c r="E34" s="97" t="s">
        <v>238</v>
      </c>
      <c r="F34" s="97" t="s">
        <v>180</v>
      </c>
      <c r="G34" s="97" t="s">
        <v>405</v>
      </c>
      <c r="H34" s="940" t="s">
        <v>2764</v>
      </c>
      <c r="I34" s="941"/>
    </row>
    <row r="35" spans="1:9" s="103" customFormat="1" ht="56.25" x14ac:dyDescent="0.25">
      <c r="A35" s="938"/>
      <c r="B35" s="939"/>
      <c r="C35" s="934"/>
      <c r="D35" s="104" t="s">
        <v>1707</v>
      </c>
      <c r="E35" s="104" t="s">
        <v>241</v>
      </c>
      <c r="F35" s="97" t="s">
        <v>180</v>
      </c>
      <c r="G35" s="97" t="s">
        <v>3347</v>
      </c>
      <c r="H35" s="940" t="s">
        <v>2764</v>
      </c>
      <c r="I35" s="941"/>
    </row>
    <row r="36" spans="1:9" s="103" customFormat="1" ht="37.5" x14ac:dyDescent="0.25">
      <c r="A36" s="938"/>
      <c r="B36" s="939"/>
      <c r="C36" s="932" t="s">
        <v>3399</v>
      </c>
      <c r="D36" s="97" t="s">
        <v>1754</v>
      </c>
      <c r="E36" s="97" t="s">
        <v>5477</v>
      </c>
      <c r="F36" s="97" t="s">
        <v>245</v>
      </c>
      <c r="G36" s="97" t="s">
        <v>236</v>
      </c>
      <c r="H36" s="940" t="s">
        <v>2764</v>
      </c>
      <c r="I36" s="941"/>
    </row>
    <row r="37" spans="1:9" s="103" customFormat="1" ht="75" x14ac:dyDescent="0.25">
      <c r="A37" s="938"/>
      <c r="B37" s="939"/>
      <c r="C37" s="933"/>
      <c r="D37" s="97" t="s">
        <v>1706</v>
      </c>
      <c r="E37" s="97" t="s">
        <v>238</v>
      </c>
      <c r="F37" s="97" t="s">
        <v>180</v>
      </c>
      <c r="G37" s="97" t="s">
        <v>405</v>
      </c>
      <c r="H37" s="940" t="s">
        <v>2764</v>
      </c>
      <c r="I37" s="941"/>
    </row>
    <row r="38" spans="1:9" s="103" customFormat="1" ht="56.25" x14ac:dyDescent="0.25">
      <c r="A38" s="938"/>
      <c r="B38" s="939"/>
      <c r="C38" s="933"/>
      <c r="D38" s="104" t="s">
        <v>1707</v>
      </c>
      <c r="E38" s="104" t="s">
        <v>241</v>
      </c>
      <c r="F38" s="97" t="s">
        <v>180</v>
      </c>
      <c r="G38" s="97" t="s">
        <v>3347</v>
      </c>
      <c r="H38" s="940" t="s">
        <v>2764</v>
      </c>
      <c r="I38" s="941"/>
    </row>
    <row r="39" spans="1:9" s="103" customFormat="1" ht="56.25" x14ac:dyDescent="0.25">
      <c r="A39" s="938"/>
      <c r="B39" s="939"/>
      <c r="C39" s="934"/>
      <c r="D39" s="97" t="s">
        <v>2770</v>
      </c>
      <c r="E39" s="97"/>
      <c r="F39" s="97" t="s">
        <v>444</v>
      </c>
      <c r="G39" s="97" t="s">
        <v>445</v>
      </c>
      <c r="H39" s="940" t="s">
        <v>2765</v>
      </c>
      <c r="I39" s="941"/>
    </row>
    <row r="40" spans="1:9" s="103" customFormat="1" ht="56.25" x14ac:dyDescent="0.25">
      <c r="A40" s="938"/>
      <c r="B40" s="939"/>
      <c r="C40" s="97" t="s">
        <v>446</v>
      </c>
      <c r="D40" s="97" t="s">
        <v>1754</v>
      </c>
      <c r="E40" s="97" t="s">
        <v>5477</v>
      </c>
      <c r="F40" s="97" t="s">
        <v>245</v>
      </c>
      <c r="G40" s="97" t="s">
        <v>236</v>
      </c>
      <c r="H40" s="940" t="s">
        <v>2764</v>
      </c>
      <c r="I40" s="941"/>
    </row>
    <row r="41" spans="1:9" s="103" customFormat="1" ht="56.25" x14ac:dyDescent="0.25">
      <c r="A41" s="938"/>
      <c r="B41" s="939"/>
      <c r="C41" s="218" t="s">
        <v>2771</v>
      </c>
      <c r="D41" s="97" t="s">
        <v>1754</v>
      </c>
      <c r="E41" s="97" t="s">
        <v>5477</v>
      </c>
      <c r="F41" s="97" t="s">
        <v>245</v>
      </c>
      <c r="G41" s="97" t="s">
        <v>236</v>
      </c>
      <c r="H41" s="940" t="s">
        <v>2764</v>
      </c>
      <c r="I41" s="941"/>
    </row>
    <row r="42" spans="1:9" s="103" customFormat="1" ht="75" x14ac:dyDescent="0.25">
      <c r="A42" s="938"/>
      <c r="B42" s="939"/>
      <c r="C42" s="195"/>
      <c r="D42" s="97" t="s">
        <v>1706</v>
      </c>
      <c r="E42" s="97" t="s">
        <v>238</v>
      </c>
      <c r="F42" s="97" t="s">
        <v>180</v>
      </c>
      <c r="G42" s="97" t="s">
        <v>405</v>
      </c>
      <c r="H42" s="940" t="s">
        <v>2764</v>
      </c>
      <c r="I42" s="941"/>
    </row>
    <row r="43" spans="1:9" s="103" customFormat="1" ht="56.25" x14ac:dyDescent="0.25">
      <c r="A43" s="938"/>
      <c r="B43" s="939"/>
      <c r="C43" s="194"/>
      <c r="D43" s="104" t="s">
        <v>1707</v>
      </c>
      <c r="E43" s="104" t="s">
        <v>241</v>
      </c>
      <c r="F43" s="97" t="s">
        <v>180</v>
      </c>
      <c r="G43" s="97" t="s">
        <v>3347</v>
      </c>
      <c r="H43" s="940" t="s">
        <v>2764</v>
      </c>
      <c r="I43" s="941"/>
    </row>
    <row r="44" spans="1:9" s="103" customFormat="1" ht="66" customHeight="1" x14ac:dyDescent="0.25">
      <c r="A44" s="938"/>
      <c r="B44" s="939"/>
      <c r="C44" s="97" t="s">
        <v>2777</v>
      </c>
      <c r="D44" s="97" t="s">
        <v>2770</v>
      </c>
      <c r="E44" s="97"/>
      <c r="F44" s="97" t="s">
        <v>444</v>
      </c>
      <c r="G44" s="97" t="s">
        <v>445</v>
      </c>
      <c r="H44" s="940" t="s">
        <v>2765</v>
      </c>
      <c r="I44" s="941"/>
    </row>
    <row r="45" spans="1:9" s="103" customFormat="1" ht="91.5" customHeight="1" x14ac:dyDescent="0.25">
      <c r="A45" s="938"/>
      <c r="B45" s="939"/>
      <c r="C45" s="97" t="s">
        <v>2778</v>
      </c>
      <c r="D45" s="97" t="s">
        <v>436</v>
      </c>
      <c r="E45" s="97" t="s">
        <v>4608</v>
      </c>
      <c r="F45" s="97" t="s">
        <v>1768</v>
      </c>
      <c r="G45" s="97" t="s">
        <v>437</v>
      </c>
      <c r="H45" s="927"/>
      <c r="I45" s="928"/>
    </row>
    <row r="46" spans="1:9" s="103" customFormat="1" ht="371.25" customHeight="1" x14ac:dyDescent="0.25">
      <c r="A46" s="938"/>
      <c r="B46" s="939"/>
      <c r="C46" s="97" t="s">
        <v>3344</v>
      </c>
      <c r="D46" s="97" t="s">
        <v>438</v>
      </c>
      <c r="E46" s="97" t="s">
        <v>5478</v>
      </c>
      <c r="F46" s="97" t="s">
        <v>5481</v>
      </c>
      <c r="G46" s="97" t="s">
        <v>5472</v>
      </c>
      <c r="H46" s="927"/>
      <c r="I46" s="928"/>
    </row>
    <row r="47" spans="1:9" s="103" customFormat="1" ht="56.25" x14ac:dyDescent="0.25">
      <c r="A47" s="946"/>
      <c r="B47" s="803"/>
      <c r="C47" s="97" t="s">
        <v>2779</v>
      </c>
      <c r="D47" s="97" t="s">
        <v>5045</v>
      </c>
      <c r="E47" s="620" t="s">
        <v>5046</v>
      </c>
      <c r="F47" s="97" t="s">
        <v>5047</v>
      </c>
      <c r="G47" s="97" t="s">
        <v>5048</v>
      </c>
      <c r="H47" s="927"/>
      <c r="I47" s="928"/>
    </row>
    <row r="48" spans="1:9" s="103" customFormat="1" ht="37.5" x14ac:dyDescent="0.25">
      <c r="A48" s="945" t="s">
        <v>5</v>
      </c>
      <c r="B48" s="947" t="s">
        <v>442</v>
      </c>
      <c r="C48" s="932" t="s">
        <v>2767</v>
      </c>
      <c r="D48" s="97" t="s">
        <v>1754</v>
      </c>
      <c r="E48" s="97" t="s">
        <v>5477</v>
      </c>
      <c r="F48" s="97" t="s">
        <v>245</v>
      </c>
      <c r="G48" s="97" t="s">
        <v>236</v>
      </c>
      <c r="H48" s="940" t="s">
        <v>2764</v>
      </c>
      <c r="I48" s="941"/>
    </row>
    <row r="49" spans="1:9" s="103" customFormat="1" ht="75" x14ac:dyDescent="0.25">
      <c r="A49" s="938"/>
      <c r="B49" s="939"/>
      <c r="C49" s="933"/>
      <c r="D49" s="97" t="s">
        <v>1706</v>
      </c>
      <c r="E49" s="97" t="s">
        <v>238</v>
      </c>
      <c r="F49" s="97" t="s">
        <v>180</v>
      </c>
      <c r="G49" s="97" t="s">
        <v>405</v>
      </c>
      <c r="H49" s="940" t="s">
        <v>2764</v>
      </c>
      <c r="I49" s="941"/>
    </row>
    <row r="50" spans="1:9" s="103" customFormat="1" ht="56.25" x14ac:dyDescent="0.25">
      <c r="A50" s="938"/>
      <c r="B50" s="939"/>
      <c r="C50" s="934"/>
      <c r="D50" s="104" t="s">
        <v>1707</v>
      </c>
      <c r="E50" s="104" t="s">
        <v>241</v>
      </c>
      <c r="F50" s="97" t="s">
        <v>180</v>
      </c>
      <c r="G50" s="97" t="s">
        <v>3347</v>
      </c>
      <c r="H50" s="940" t="s">
        <v>2764</v>
      </c>
      <c r="I50" s="941"/>
    </row>
    <row r="51" spans="1:9" s="103" customFormat="1" ht="56.25" customHeight="1" x14ac:dyDescent="0.25">
      <c r="A51" s="938"/>
      <c r="B51" s="939"/>
      <c r="C51" s="932" t="s">
        <v>3400</v>
      </c>
      <c r="D51" s="97" t="s">
        <v>1754</v>
      </c>
      <c r="E51" s="97" t="s">
        <v>5477</v>
      </c>
      <c r="F51" s="97" t="s">
        <v>245</v>
      </c>
      <c r="G51" s="97" t="s">
        <v>236</v>
      </c>
      <c r="H51" s="940" t="s">
        <v>2764</v>
      </c>
      <c r="I51" s="941"/>
    </row>
    <row r="52" spans="1:9" s="103" customFormat="1" ht="75" x14ac:dyDescent="0.25">
      <c r="A52" s="938"/>
      <c r="B52" s="939"/>
      <c r="C52" s="933"/>
      <c r="D52" s="97" t="s">
        <v>1706</v>
      </c>
      <c r="E52" s="97" t="s">
        <v>238</v>
      </c>
      <c r="F52" s="97" t="s">
        <v>180</v>
      </c>
      <c r="G52" s="97" t="s">
        <v>405</v>
      </c>
      <c r="H52" s="940" t="s">
        <v>2764</v>
      </c>
      <c r="I52" s="941"/>
    </row>
    <row r="53" spans="1:9" s="103" customFormat="1" ht="57.75" customHeight="1" x14ac:dyDescent="0.25">
      <c r="A53" s="938"/>
      <c r="B53" s="939"/>
      <c r="C53" s="933"/>
      <c r="D53" s="104" t="s">
        <v>1707</v>
      </c>
      <c r="E53" s="104" t="s">
        <v>241</v>
      </c>
      <c r="F53" s="97" t="s">
        <v>180</v>
      </c>
      <c r="G53" s="97" t="s">
        <v>3347</v>
      </c>
      <c r="H53" s="940" t="s">
        <v>2764</v>
      </c>
      <c r="I53" s="941"/>
    </row>
    <row r="54" spans="1:9" s="103" customFormat="1" ht="68.25" customHeight="1" x14ac:dyDescent="0.25">
      <c r="A54" s="938"/>
      <c r="B54" s="939"/>
      <c r="C54" s="934"/>
      <c r="D54" s="97" t="s">
        <v>3341</v>
      </c>
      <c r="E54" s="97"/>
      <c r="F54" s="97" t="s">
        <v>444</v>
      </c>
      <c r="G54" s="97" t="s">
        <v>445</v>
      </c>
      <c r="H54" s="940" t="s">
        <v>2765</v>
      </c>
      <c r="I54" s="941"/>
    </row>
    <row r="55" spans="1:9" s="103" customFormat="1" ht="67.5" customHeight="1" x14ac:dyDescent="0.25">
      <c r="A55" s="938"/>
      <c r="B55" s="939"/>
      <c r="C55" s="97" t="s">
        <v>3342</v>
      </c>
      <c r="D55" s="97" t="s">
        <v>1754</v>
      </c>
      <c r="E55" s="97" t="s">
        <v>5477</v>
      </c>
      <c r="F55" s="97" t="s">
        <v>245</v>
      </c>
      <c r="G55" s="97" t="s">
        <v>236</v>
      </c>
      <c r="H55" s="940" t="s">
        <v>2764</v>
      </c>
      <c r="I55" s="941"/>
    </row>
    <row r="56" spans="1:9" s="103" customFormat="1" ht="56.25" customHeight="1" x14ac:dyDescent="0.25">
      <c r="A56" s="938"/>
      <c r="B56" s="939"/>
      <c r="C56" s="815" t="s">
        <v>3343</v>
      </c>
      <c r="D56" s="97" t="s">
        <v>1754</v>
      </c>
      <c r="E56" s="97" t="s">
        <v>5477</v>
      </c>
      <c r="F56" s="97" t="s">
        <v>245</v>
      </c>
      <c r="G56" s="97" t="s">
        <v>236</v>
      </c>
      <c r="H56" s="940" t="s">
        <v>2764</v>
      </c>
      <c r="I56" s="941"/>
    </row>
    <row r="57" spans="1:9" s="103" customFormat="1" ht="75" x14ac:dyDescent="0.25">
      <c r="A57" s="938"/>
      <c r="B57" s="939"/>
      <c r="C57" s="816"/>
      <c r="D57" s="97" t="s">
        <v>1706</v>
      </c>
      <c r="E57" s="97" t="s">
        <v>238</v>
      </c>
      <c r="F57" s="97" t="s">
        <v>180</v>
      </c>
      <c r="G57" s="97" t="s">
        <v>405</v>
      </c>
      <c r="H57" s="940" t="s">
        <v>2764</v>
      </c>
      <c r="I57" s="941"/>
    </row>
    <row r="58" spans="1:9" s="103" customFormat="1" ht="56.25" x14ac:dyDescent="0.25">
      <c r="A58" s="938"/>
      <c r="B58" s="939"/>
      <c r="C58" s="816"/>
      <c r="D58" s="104" t="s">
        <v>1707</v>
      </c>
      <c r="E58" s="104" t="s">
        <v>241</v>
      </c>
      <c r="F58" s="97" t="s">
        <v>180</v>
      </c>
      <c r="G58" s="97" t="s">
        <v>3347</v>
      </c>
      <c r="H58" s="940" t="s">
        <v>2764</v>
      </c>
      <c r="I58" s="941"/>
    </row>
    <row r="59" spans="1:9" s="103" customFormat="1" ht="56.25" x14ac:dyDescent="0.25">
      <c r="A59" s="938"/>
      <c r="B59" s="939"/>
      <c r="C59" s="817"/>
      <c r="D59" s="97" t="s">
        <v>2770</v>
      </c>
      <c r="E59" s="97"/>
      <c r="F59" s="97" t="s">
        <v>444</v>
      </c>
      <c r="G59" s="97" t="s">
        <v>445</v>
      </c>
      <c r="H59" s="940" t="s">
        <v>2765</v>
      </c>
      <c r="I59" s="941"/>
    </row>
    <row r="60" spans="1:9" s="103" customFormat="1" ht="56.25" x14ac:dyDescent="0.25">
      <c r="A60" s="938"/>
      <c r="B60" s="939"/>
      <c r="C60" s="97" t="s">
        <v>2780</v>
      </c>
      <c r="D60" s="314" t="s">
        <v>2766</v>
      </c>
      <c r="E60" s="97" t="s">
        <v>4608</v>
      </c>
      <c r="F60" s="97" t="s">
        <v>1768</v>
      </c>
      <c r="G60" s="97" t="s">
        <v>437</v>
      </c>
      <c r="H60" s="940" t="s">
        <v>2766</v>
      </c>
      <c r="I60" s="941"/>
    </row>
    <row r="61" spans="1:9" s="103" customFormat="1" ht="56.25" x14ac:dyDescent="0.25">
      <c r="A61" s="938"/>
      <c r="B61" s="939"/>
      <c r="C61" s="97" t="s">
        <v>2781</v>
      </c>
      <c r="D61" s="97" t="s">
        <v>436</v>
      </c>
      <c r="E61" s="97" t="s">
        <v>4608</v>
      </c>
      <c r="F61" s="97" t="s">
        <v>1768</v>
      </c>
      <c r="G61" s="97" t="s">
        <v>437</v>
      </c>
      <c r="H61" s="927"/>
      <c r="I61" s="928"/>
    </row>
    <row r="62" spans="1:9" s="103" customFormat="1" ht="75" x14ac:dyDescent="0.25">
      <c r="A62" s="938"/>
      <c r="B62" s="939"/>
      <c r="C62" s="97" t="s">
        <v>2782</v>
      </c>
      <c r="D62" s="97" t="s">
        <v>436</v>
      </c>
      <c r="E62" s="97" t="s">
        <v>4608</v>
      </c>
      <c r="F62" s="97" t="s">
        <v>1768</v>
      </c>
      <c r="G62" s="97" t="s">
        <v>437</v>
      </c>
      <c r="H62" s="927"/>
      <c r="I62" s="928"/>
    </row>
    <row r="63" spans="1:9" s="103" customFormat="1" ht="337.5" x14ac:dyDescent="0.25">
      <c r="A63" s="938"/>
      <c r="B63" s="939"/>
      <c r="C63" s="97" t="s">
        <v>3344</v>
      </c>
      <c r="D63" s="97" t="s">
        <v>438</v>
      </c>
      <c r="E63" s="97" t="s">
        <v>5479</v>
      </c>
      <c r="F63" s="97" t="s">
        <v>5481</v>
      </c>
      <c r="G63" s="97" t="s">
        <v>5472</v>
      </c>
      <c r="H63" s="927"/>
      <c r="I63" s="928"/>
    </row>
    <row r="64" spans="1:9" s="103" customFormat="1" ht="56.25" x14ac:dyDescent="0.25">
      <c r="A64" s="938"/>
      <c r="B64" s="939"/>
      <c r="C64" s="218" t="s">
        <v>2783</v>
      </c>
      <c r="D64" s="97" t="s">
        <v>5045</v>
      </c>
      <c r="E64" s="620" t="s">
        <v>5046</v>
      </c>
      <c r="F64" s="97" t="s">
        <v>5047</v>
      </c>
      <c r="G64" s="97" t="s">
        <v>5048</v>
      </c>
      <c r="H64" s="927"/>
      <c r="I64" s="928"/>
    </row>
    <row r="65" spans="1:9" s="103" customFormat="1" ht="56.25" x14ac:dyDescent="0.25">
      <c r="A65" s="946"/>
      <c r="B65" s="803"/>
      <c r="C65" s="97" t="s">
        <v>3346</v>
      </c>
      <c r="D65" s="97" t="s">
        <v>436</v>
      </c>
      <c r="E65" s="97" t="s">
        <v>4608</v>
      </c>
      <c r="F65" s="97" t="s">
        <v>1768</v>
      </c>
      <c r="G65" s="97" t="s">
        <v>437</v>
      </c>
      <c r="H65" s="927"/>
      <c r="I65" s="928"/>
    </row>
    <row r="66" spans="1:9" s="103" customFormat="1" ht="37.5" x14ac:dyDescent="0.25">
      <c r="A66" s="949" t="s">
        <v>6</v>
      </c>
      <c r="B66" s="948" t="s">
        <v>443</v>
      </c>
      <c r="C66" s="942" t="s">
        <v>3345</v>
      </c>
      <c r="D66" s="97" t="s">
        <v>1754</v>
      </c>
      <c r="E66" s="97" t="s">
        <v>5477</v>
      </c>
      <c r="F66" s="97" t="s">
        <v>245</v>
      </c>
      <c r="G66" s="97" t="s">
        <v>236</v>
      </c>
      <c r="H66" s="940" t="s">
        <v>2764</v>
      </c>
      <c r="I66" s="941"/>
    </row>
    <row r="67" spans="1:9" s="103" customFormat="1" ht="75" x14ac:dyDescent="0.25">
      <c r="A67" s="938"/>
      <c r="B67" s="939"/>
      <c r="C67" s="933"/>
      <c r="D67" s="97" t="s">
        <v>1706</v>
      </c>
      <c r="E67" s="97" t="s">
        <v>238</v>
      </c>
      <c r="F67" s="97" t="s">
        <v>180</v>
      </c>
      <c r="G67" s="97" t="s">
        <v>405</v>
      </c>
      <c r="H67" s="940" t="s">
        <v>2764</v>
      </c>
      <c r="I67" s="941"/>
    </row>
    <row r="68" spans="1:9" s="103" customFormat="1" ht="56.25" x14ac:dyDescent="0.25">
      <c r="A68" s="938"/>
      <c r="B68" s="939"/>
      <c r="C68" s="933"/>
      <c r="D68" s="104" t="s">
        <v>1707</v>
      </c>
      <c r="E68" s="104" t="s">
        <v>241</v>
      </c>
      <c r="F68" s="97" t="s">
        <v>180</v>
      </c>
      <c r="G68" s="97" t="s">
        <v>3347</v>
      </c>
      <c r="H68" s="940" t="s">
        <v>2764</v>
      </c>
      <c r="I68" s="941"/>
    </row>
    <row r="69" spans="1:9" s="103" customFormat="1" ht="64.5" customHeight="1" x14ac:dyDescent="0.25">
      <c r="A69" s="938"/>
      <c r="B69" s="939"/>
      <c r="C69" s="934"/>
      <c r="D69" s="97" t="s">
        <v>2770</v>
      </c>
      <c r="E69" s="97"/>
      <c r="F69" s="97" t="s">
        <v>444</v>
      </c>
      <c r="G69" s="97" t="s">
        <v>445</v>
      </c>
      <c r="H69" s="940" t="s">
        <v>2765</v>
      </c>
      <c r="I69" s="941"/>
    </row>
    <row r="70" spans="1:9" s="103" customFormat="1" ht="37.5" x14ac:dyDescent="0.25">
      <c r="A70" s="938"/>
      <c r="B70" s="939"/>
      <c r="C70" s="942" t="s">
        <v>3348</v>
      </c>
      <c r="D70" s="97" t="s">
        <v>1754</v>
      </c>
      <c r="E70" s="97" t="s">
        <v>5477</v>
      </c>
      <c r="F70" s="97" t="s">
        <v>245</v>
      </c>
      <c r="G70" s="97" t="s">
        <v>236</v>
      </c>
      <c r="H70" s="940" t="s">
        <v>2764</v>
      </c>
      <c r="I70" s="941"/>
    </row>
    <row r="71" spans="1:9" s="103" customFormat="1" ht="75" x14ac:dyDescent="0.25">
      <c r="A71" s="938"/>
      <c r="B71" s="939"/>
      <c r="C71" s="933"/>
      <c r="D71" s="97" t="s">
        <v>1706</v>
      </c>
      <c r="E71" s="97" t="s">
        <v>238</v>
      </c>
      <c r="F71" s="97" t="s">
        <v>180</v>
      </c>
      <c r="G71" s="97" t="s">
        <v>405</v>
      </c>
      <c r="H71" s="940" t="s">
        <v>2764</v>
      </c>
      <c r="I71" s="941"/>
    </row>
    <row r="72" spans="1:9" s="103" customFormat="1" ht="56.25" x14ac:dyDescent="0.25">
      <c r="A72" s="938"/>
      <c r="B72" s="939"/>
      <c r="C72" s="933"/>
      <c r="D72" s="104" t="s">
        <v>1707</v>
      </c>
      <c r="E72" s="104" t="s">
        <v>241</v>
      </c>
      <c r="F72" s="97" t="s">
        <v>180</v>
      </c>
      <c r="G72" s="97" t="s">
        <v>3347</v>
      </c>
      <c r="H72" s="940" t="s">
        <v>2764</v>
      </c>
      <c r="I72" s="941"/>
    </row>
    <row r="73" spans="1:9" s="103" customFormat="1" ht="59.25" customHeight="1" x14ac:dyDescent="0.25">
      <c r="A73" s="938"/>
      <c r="B73" s="939"/>
      <c r="C73" s="934"/>
      <c r="D73" s="97" t="s">
        <v>2770</v>
      </c>
      <c r="E73" s="97"/>
      <c r="F73" s="97" t="s">
        <v>444</v>
      </c>
      <c r="G73" s="97" t="s">
        <v>445</v>
      </c>
      <c r="H73" s="940"/>
      <c r="I73" s="941"/>
    </row>
    <row r="74" spans="1:9" s="103" customFormat="1" ht="37.5" x14ac:dyDescent="0.25">
      <c r="A74" s="938"/>
      <c r="B74" s="939"/>
      <c r="C74" s="815" t="s">
        <v>3346</v>
      </c>
      <c r="D74" s="97" t="s">
        <v>1754</v>
      </c>
      <c r="E74" s="97" t="s">
        <v>5477</v>
      </c>
      <c r="F74" s="97" t="s">
        <v>245</v>
      </c>
      <c r="G74" s="97" t="s">
        <v>236</v>
      </c>
      <c r="H74" s="927"/>
      <c r="I74" s="928"/>
    </row>
    <row r="75" spans="1:9" s="103" customFormat="1" ht="56.25" x14ac:dyDescent="0.25">
      <c r="A75" s="938"/>
      <c r="B75" s="939"/>
      <c r="C75" s="816"/>
      <c r="D75" s="97" t="s">
        <v>436</v>
      </c>
      <c r="E75" s="97" t="s">
        <v>4608</v>
      </c>
      <c r="F75" s="97" t="s">
        <v>1768</v>
      </c>
      <c r="G75" s="97" t="s">
        <v>437</v>
      </c>
      <c r="H75" s="927"/>
      <c r="I75" s="928"/>
    </row>
    <row r="76" spans="1:9" s="105" customFormat="1" ht="37.5" x14ac:dyDescent="0.25">
      <c r="A76" s="938"/>
      <c r="B76" s="939"/>
      <c r="C76" s="816"/>
      <c r="D76" s="97" t="s">
        <v>1755</v>
      </c>
      <c r="E76" s="97" t="s">
        <v>1771</v>
      </c>
      <c r="F76" s="97" t="s">
        <v>180</v>
      </c>
      <c r="G76" s="97" t="s">
        <v>560</v>
      </c>
      <c r="H76" s="950"/>
      <c r="I76" s="951"/>
    </row>
    <row r="77" spans="1:9" s="103" customFormat="1" ht="75" x14ac:dyDescent="0.25">
      <c r="A77" s="938"/>
      <c r="B77" s="939"/>
      <c r="C77" s="816"/>
      <c r="D77" s="97" t="s">
        <v>1706</v>
      </c>
      <c r="E77" s="97" t="s">
        <v>238</v>
      </c>
      <c r="F77" s="97" t="s">
        <v>180</v>
      </c>
      <c r="G77" s="97" t="s">
        <v>405</v>
      </c>
      <c r="H77" s="927"/>
      <c r="I77" s="928"/>
    </row>
    <row r="78" spans="1:9" s="103" customFormat="1" ht="56.25" x14ac:dyDescent="0.25">
      <c r="A78" s="938"/>
      <c r="B78" s="939"/>
      <c r="C78" s="816"/>
      <c r="D78" s="104" t="s">
        <v>1707</v>
      </c>
      <c r="E78" s="104" t="s">
        <v>241</v>
      </c>
      <c r="F78" s="97" t="s">
        <v>180</v>
      </c>
      <c r="G78" s="97" t="s">
        <v>3347</v>
      </c>
      <c r="H78" s="927"/>
      <c r="I78" s="928"/>
    </row>
    <row r="79" spans="1:9" s="103" customFormat="1" ht="56.25" x14ac:dyDescent="0.25">
      <c r="A79" s="938"/>
      <c r="B79" s="939"/>
      <c r="C79" s="817"/>
      <c r="D79" s="97" t="s">
        <v>2770</v>
      </c>
      <c r="E79" s="97"/>
      <c r="F79" s="97" t="s">
        <v>444</v>
      </c>
      <c r="G79" s="97" t="s">
        <v>445</v>
      </c>
      <c r="H79" s="927"/>
      <c r="I79" s="928"/>
    </row>
    <row r="80" spans="1:9" s="103" customFormat="1" ht="56.25" customHeight="1" x14ac:dyDescent="0.25">
      <c r="A80" s="938"/>
      <c r="B80" s="939"/>
      <c r="C80" s="943" t="s">
        <v>2784</v>
      </c>
      <c r="D80" s="97" t="s">
        <v>1754</v>
      </c>
      <c r="E80" s="97" t="s">
        <v>5477</v>
      </c>
      <c r="F80" s="97" t="s">
        <v>245</v>
      </c>
      <c r="G80" s="97" t="s">
        <v>236</v>
      </c>
      <c r="H80" s="927"/>
      <c r="I80" s="928"/>
    </row>
    <row r="81" spans="1:9" s="103" customFormat="1" ht="75" x14ac:dyDescent="0.25">
      <c r="A81" s="938"/>
      <c r="B81" s="939"/>
      <c r="C81" s="933"/>
      <c r="D81" s="97" t="s">
        <v>1706</v>
      </c>
      <c r="E81" s="97" t="s">
        <v>238</v>
      </c>
      <c r="F81" s="97" t="s">
        <v>180</v>
      </c>
      <c r="G81" s="97" t="s">
        <v>405</v>
      </c>
      <c r="H81" s="927"/>
      <c r="I81" s="928"/>
    </row>
    <row r="82" spans="1:9" s="103" customFormat="1" ht="56.25" x14ac:dyDescent="0.25">
      <c r="A82" s="938"/>
      <c r="B82" s="939"/>
      <c r="C82" s="933"/>
      <c r="D82" s="104" t="s">
        <v>1707</v>
      </c>
      <c r="E82" s="104" t="s">
        <v>241</v>
      </c>
      <c r="F82" s="97" t="s">
        <v>180</v>
      </c>
      <c r="G82" s="97" t="s">
        <v>3347</v>
      </c>
      <c r="H82" s="927"/>
      <c r="I82" s="928"/>
    </row>
    <row r="83" spans="1:9" s="105" customFormat="1" ht="37.5" x14ac:dyDescent="0.25">
      <c r="A83" s="938"/>
      <c r="B83" s="939"/>
      <c r="C83" s="933"/>
      <c r="D83" s="97" t="s">
        <v>1755</v>
      </c>
      <c r="E83" s="97" t="s">
        <v>1771</v>
      </c>
      <c r="F83" s="97" t="s">
        <v>180</v>
      </c>
      <c r="G83" s="97" t="s">
        <v>560</v>
      </c>
      <c r="H83" s="950"/>
      <c r="I83" s="951"/>
    </row>
    <row r="84" spans="1:9" s="103" customFormat="1" ht="56.25" x14ac:dyDescent="0.25">
      <c r="A84" s="938"/>
      <c r="B84" s="939"/>
      <c r="C84" s="934"/>
      <c r="D84" s="97" t="s">
        <v>2770</v>
      </c>
      <c r="E84" s="97"/>
      <c r="F84" s="97" t="s">
        <v>444</v>
      </c>
      <c r="G84" s="97" t="s">
        <v>445</v>
      </c>
      <c r="H84" s="927"/>
      <c r="I84" s="928"/>
    </row>
    <row r="85" spans="1:9" s="103" customFormat="1" ht="66.75" customHeight="1" x14ac:dyDescent="0.25">
      <c r="A85" s="938"/>
      <c r="B85" s="939"/>
      <c r="C85" s="97" t="s">
        <v>3349</v>
      </c>
      <c r="D85" s="97" t="s">
        <v>1754</v>
      </c>
      <c r="E85" s="97" t="s">
        <v>5477</v>
      </c>
      <c r="F85" s="97" t="s">
        <v>245</v>
      </c>
      <c r="G85" s="97" t="s">
        <v>236</v>
      </c>
      <c r="H85" s="927"/>
      <c r="I85" s="928"/>
    </row>
    <row r="86" spans="1:9" s="103" customFormat="1" ht="56.25" customHeight="1" x14ac:dyDescent="0.25">
      <c r="A86" s="938"/>
      <c r="B86" s="939"/>
      <c r="C86" s="815" t="s">
        <v>3350</v>
      </c>
      <c r="D86" s="97" t="s">
        <v>1754</v>
      </c>
      <c r="E86" s="97" t="s">
        <v>5477</v>
      </c>
      <c r="F86" s="97" t="s">
        <v>245</v>
      </c>
      <c r="G86" s="97" t="s">
        <v>236</v>
      </c>
      <c r="H86" s="940" t="s">
        <v>2764</v>
      </c>
      <c r="I86" s="941"/>
    </row>
    <row r="87" spans="1:9" s="103" customFormat="1" ht="75" x14ac:dyDescent="0.25">
      <c r="A87" s="938"/>
      <c r="B87" s="939"/>
      <c r="C87" s="816"/>
      <c r="D87" s="97" t="s">
        <v>1706</v>
      </c>
      <c r="E87" s="97" t="s">
        <v>238</v>
      </c>
      <c r="F87" s="97" t="s">
        <v>180</v>
      </c>
      <c r="G87" s="97" t="s">
        <v>405</v>
      </c>
      <c r="H87" s="940" t="s">
        <v>2764</v>
      </c>
      <c r="I87" s="941"/>
    </row>
    <row r="88" spans="1:9" s="103" customFormat="1" ht="56.25" x14ac:dyDescent="0.25">
      <c r="A88" s="938"/>
      <c r="B88" s="939"/>
      <c r="C88" s="817"/>
      <c r="D88" s="104" t="s">
        <v>1707</v>
      </c>
      <c r="E88" s="104" t="s">
        <v>241</v>
      </c>
      <c r="F88" s="97" t="s">
        <v>180</v>
      </c>
      <c r="G88" s="97" t="s">
        <v>3347</v>
      </c>
      <c r="H88" s="940" t="s">
        <v>2764</v>
      </c>
      <c r="I88" s="941"/>
    </row>
    <row r="89" spans="1:9" s="103" customFormat="1" ht="18.75" x14ac:dyDescent="0.25">
      <c r="A89" s="938"/>
      <c r="B89" s="939"/>
      <c r="C89" s="815" t="s">
        <v>3352</v>
      </c>
      <c r="D89" s="104" t="s">
        <v>3351</v>
      </c>
      <c r="E89" s="104"/>
      <c r="F89" s="97" t="s">
        <v>444</v>
      </c>
      <c r="G89" s="97" t="s">
        <v>445</v>
      </c>
      <c r="H89" s="940" t="s">
        <v>3351</v>
      </c>
      <c r="I89" s="941"/>
    </row>
    <row r="90" spans="1:9" s="103" customFormat="1" ht="68.25" customHeight="1" x14ac:dyDescent="0.25">
      <c r="A90" s="938"/>
      <c r="B90" s="939"/>
      <c r="C90" s="817"/>
      <c r="D90" s="97" t="s">
        <v>2770</v>
      </c>
      <c r="E90" s="97"/>
      <c r="F90" s="97" t="s">
        <v>444</v>
      </c>
      <c r="G90" s="97" t="s">
        <v>445</v>
      </c>
      <c r="H90" s="940" t="s">
        <v>2765</v>
      </c>
      <c r="I90" s="941"/>
    </row>
    <row r="91" spans="1:9" s="103" customFormat="1" ht="56.25" x14ac:dyDescent="0.25">
      <c r="A91" s="938"/>
      <c r="B91" s="939"/>
      <c r="C91" s="218" t="s">
        <v>2785</v>
      </c>
      <c r="D91" s="97" t="s">
        <v>2770</v>
      </c>
      <c r="E91" s="97"/>
      <c r="F91" s="97" t="s">
        <v>444</v>
      </c>
      <c r="G91" s="97" t="s">
        <v>445</v>
      </c>
      <c r="H91" s="940" t="s">
        <v>2765</v>
      </c>
      <c r="I91" s="941"/>
    </row>
    <row r="92" spans="1:9" s="103" customFormat="1" ht="56.25" x14ac:dyDescent="0.25">
      <c r="A92" s="938"/>
      <c r="B92" s="939"/>
      <c r="C92" s="218" t="s">
        <v>2786</v>
      </c>
      <c r="D92" s="97" t="s">
        <v>2766</v>
      </c>
      <c r="E92" s="97" t="s">
        <v>4608</v>
      </c>
      <c r="F92" s="97" t="s">
        <v>1768</v>
      </c>
      <c r="G92" s="97" t="s">
        <v>437</v>
      </c>
      <c r="H92" s="940" t="s">
        <v>2766</v>
      </c>
      <c r="I92" s="941"/>
    </row>
    <row r="93" spans="1:9" s="103" customFormat="1" ht="393.75" customHeight="1" x14ac:dyDescent="0.25">
      <c r="A93" s="938"/>
      <c r="B93" s="939"/>
      <c r="C93" s="218" t="s">
        <v>3344</v>
      </c>
      <c r="D93" s="97" t="s">
        <v>438</v>
      </c>
      <c r="E93" s="97" t="s">
        <v>5480</v>
      </c>
      <c r="F93" s="97" t="s">
        <v>5481</v>
      </c>
      <c r="G93" s="97" t="s">
        <v>5472</v>
      </c>
      <c r="H93" s="927"/>
      <c r="I93" s="928"/>
    </row>
    <row r="94" spans="1:9" s="103" customFormat="1" ht="393.75" customHeight="1" x14ac:dyDescent="0.25">
      <c r="A94" s="938"/>
      <c r="B94" s="939"/>
      <c r="C94" s="218" t="s">
        <v>3353</v>
      </c>
      <c r="D94" s="97" t="s">
        <v>438</v>
      </c>
      <c r="E94" s="97" t="s">
        <v>5480</v>
      </c>
      <c r="F94" s="97" t="s">
        <v>5481</v>
      </c>
      <c r="G94" s="97" t="s">
        <v>5472</v>
      </c>
      <c r="H94" s="927"/>
      <c r="I94" s="928"/>
    </row>
    <row r="95" spans="1:9" s="103" customFormat="1" ht="393.75" customHeight="1" x14ac:dyDescent="0.25">
      <c r="A95" s="938"/>
      <c r="B95" s="939"/>
      <c r="C95" s="311" t="s">
        <v>2787</v>
      </c>
      <c r="D95" s="97" t="s">
        <v>438</v>
      </c>
      <c r="E95" s="97" t="s">
        <v>5480</v>
      </c>
      <c r="F95" s="97" t="s">
        <v>5481</v>
      </c>
      <c r="G95" s="97" t="s">
        <v>5472</v>
      </c>
      <c r="H95" s="927"/>
      <c r="I95" s="928"/>
    </row>
    <row r="96" spans="1:9" s="103" customFormat="1" ht="56.25" x14ac:dyDescent="0.25">
      <c r="A96" s="938"/>
      <c r="B96" s="939"/>
      <c r="C96" s="932" t="s">
        <v>2788</v>
      </c>
      <c r="D96" s="97" t="s">
        <v>436</v>
      </c>
      <c r="E96" s="97" t="s">
        <v>4608</v>
      </c>
      <c r="F96" s="97" t="s">
        <v>1768</v>
      </c>
      <c r="G96" s="753" t="s">
        <v>437</v>
      </c>
      <c r="H96" s="927"/>
      <c r="I96" s="928"/>
    </row>
    <row r="97" spans="1:17" s="103" customFormat="1" ht="56.25" x14ac:dyDescent="0.25">
      <c r="A97" s="946"/>
      <c r="B97" s="803"/>
      <c r="C97" s="934"/>
      <c r="D97" s="97" t="s">
        <v>5045</v>
      </c>
      <c r="E97" s="619" t="s">
        <v>5046</v>
      </c>
      <c r="F97" s="97" t="s">
        <v>5047</v>
      </c>
      <c r="G97" s="97" t="s">
        <v>5048</v>
      </c>
      <c r="H97" s="927"/>
      <c r="I97" s="928"/>
      <c r="J97" s="106"/>
      <c r="K97" s="106"/>
      <c r="L97" s="106"/>
      <c r="Q97" s="106"/>
    </row>
    <row r="98" spans="1:17" s="103" customFormat="1" ht="19.5" customHeight="1" x14ac:dyDescent="0.25">
      <c r="A98" s="137"/>
      <c r="B98" s="137"/>
      <c r="C98" s="138"/>
      <c r="D98" s="138"/>
      <c r="E98" s="138"/>
      <c r="F98" s="138"/>
      <c r="G98" s="138"/>
      <c r="I98" s="106"/>
      <c r="J98" s="106"/>
      <c r="K98" s="106"/>
      <c r="L98" s="106"/>
      <c r="Q98" s="106"/>
    </row>
    <row r="99" spans="1:17" ht="15.75" x14ac:dyDescent="0.25">
      <c r="A99" s="874"/>
      <c r="B99" s="874"/>
      <c r="C99" s="99"/>
      <c r="D99" s="315"/>
      <c r="E99" s="173"/>
      <c r="F99" s="100"/>
      <c r="G99" s="102"/>
      <c r="I99" s="20"/>
      <c r="J99" s="20"/>
      <c r="K99" s="18"/>
      <c r="L99" s="17"/>
      <c r="Q99" s="20"/>
    </row>
    <row r="100" spans="1:17" ht="15.75" x14ac:dyDescent="0.25">
      <c r="A100" s="874" t="s">
        <v>37</v>
      </c>
      <c r="B100" s="874"/>
      <c r="C100" s="83" t="s">
        <v>4608</v>
      </c>
      <c r="D100" s="315"/>
      <c r="E100" s="614"/>
      <c r="F100" s="100"/>
      <c r="G100" s="101"/>
      <c r="I100" s="18"/>
      <c r="J100" s="18"/>
      <c r="K100" s="21"/>
      <c r="L100" s="17"/>
      <c r="Q100" s="18"/>
    </row>
    <row r="101" spans="1:17" s="158" customFormat="1" ht="12.75" x14ac:dyDescent="0.2">
      <c r="A101" s="944"/>
      <c r="B101" s="944"/>
      <c r="C101" s="150" t="s">
        <v>56</v>
      </c>
      <c r="D101" s="316"/>
      <c r="E101" s="615"/>
      <c r="F101" s="156"/>
      <c r="G101" s="157" t="s">
        <v>36</v>
      </c>
      <c r="I101" s="146"/>
      <c r="J101" s="146"/>
      <c r="K101" s="42"/>
      <c r="L101" s="22"/>
      <c r="Q101" s="146"/>
    </row>
    <row r="102" spans="1:17" ht="15.75" x14ac:dyDescent="0.25">
      <c r="A102" s="129"/>
      <c r="B102" s="129"/>
      <c r="C102" s="102"/>
      <c r="D102" s="317"/>
      <c r="E102" s="185"/>
      <c r="F102" s="100"/>
      <c r="G102" s="102"/>
      <c r="I102" s="20"/>
      <c r="J102" s="20"/>
      <c r="K102" s="21"/>
      <c r="L102" s="70"/>
      <c r="Q102" s="20"/>
    </row>
    <row r="103" spans="1:17" ht="15.75" x14ac:dyDescent="0.25">
      <c r="A103" s="874" t="s">
        <v>32</v>
      </c>
      <c r="B103" s="874"/>
      <c r="C103" s="238" t="s">
        <v>4616</v>
      </c>
      <c r="D103" s="318" t="s">
        <v>4617</v>
      </c>
      <c r="E103" s="318"/>
      <c r="F103" s="100"/>
      <c r="G103" s="78"/>
      <c r="I103" s="21"/>
      <c r="J103" s="21"/>
      <c r="K103" s="18"/>
      <c r="L103" s="19"/>
      <c r="Q103" s="21"/>
    </row>
    <row r="104" spans="1:17" ht="15.75" x14ac:dyDescent="0.25">
      <c r="A104" s="75" t="s">
        <v>33</v>
      </c>
      <c r="B104" s="75"/>
      <c r="C104" s="150" t="s">
        <v>40</v>
      </c>
      <c r="D104" s="316" t="s">
        <v>42</v>
      </c>
      <c r="E104" s="183"/>
      <c r="F104" s="155"/>
      <c r="G104" s="150" t="s">
        <v>36</v>
      </c>
      <c r="I104" s="20"/>
      <c r="J104" s="20"/>
      <c r="K104" s="21"/>
      <c r="L104" s="17"/>
      <c r="Q104" s="20"/>
    </row>
    <row r="105" spans="1:17" ht="15.75" x14ac:dyDescent="0.25">
      <c r="A105" s="75" t="s">
        <v>43</v>
      </c>
      <c r="B105" s="75"/>
      <c r="C105" s="84" t="s">
        <v>3272</v>
      </c>
      <c r="F105" s="618" t="s">
        <v>5486</v>
      </c>
      <c r="G105" s="85"/>
    </row>
    <row r="106" spans="1:17" x14ac:dyDescent="0.25">
      <c r="A106" s="7"/>
      <c r="C106" s="159" t="s">
        <v>45</v>
      </c>
      <c r="D106" s="320"/>
      <c r="E106" s="320"/>
      <c r="F106" s="151" t="s">
        <v>46</v>
      </c>
      <c r="G106" s="157"/>
    </row>
  </sheetData>
  <mergeCells count="130">
    <mergeCell ref="H94:I94"/>
    <mergeCell ref="H93:I93"/>
    <mergeCell ref="H92:I92"/>
    <mergeCell ref="H91:I91"/>
    <mergeCell ref="H90:I90"/>
    <mergeCell ref="H89:I89"/>
    <mergeCell ref="H88:I88"/>
    <mergeCell ref="H87:I87"/>
    <mergeCell ref="H86:I86"/>
    <mergeCell ref="H69:I69"/>
    <mergeCell ref="H70:I70"/>
    <mergeCell ref="H73:I73"/>
    <mergeCell ref="H72:I72"/>
    <mergeCell ref="H71:I71"/>
    <mergeCell ref="H85:I85"/>
    <mergeCell ref="H84:I84"/>
    <mergeCell ref="H83:I83"/>
    <mergeCell ref="H82:I82"/>
    <mergeCell ref="H81:I81"/>
    <mergeCell ref="H80:I80"/>
    <mergeCell ref="H79:I79"/>
    <mergeCell ref="H78:I78"/>
    <mergeCell ref="H76:I76"/>
    <mergeCell ref="H77:I77"/>
    <mergeCell ref="H75:I75"/>
    <mergeCell ref="H74:I74"/>
    <mergeCell ref="H59:I59"/>
    <mergeCell ref="H60:I60"/>
    <mergeCell ref="H66:I66"/>
    <mergeCell ref="H67:I67"/>
    <mergeCell ref="H68:I68"/>
    <mergeCell ref="H54:I54"/>
    <mergeCell ref="H55:I55"/>
    <mergeCell ref="H56:I56"/>
    <mergeCell ref="H57:I57"/>
    <mergeCell ref="H58:I58"/>
    <mergeCell ref="H61:I61"/>
    <mergeCell ref="H62:I62"/>
    <mergeCell ref="H63:I63"/>
    <mergeCell ref="H64:I64"/>
    <mergeCell ref="H65:I65"/>
    <mergeCell ref="H49:I49"/>
    <mergeCell ref="H50:I50"/>
    <mergeCell ref="H51:I51"/>
    <mergeCell ref="H52:I52"/>
    <mergeCell ref="H53:I53"/>
    <mergeCell ref="H41:I41"/>
    <mergeCell ref="H42:I42"/>
    <mergeCell ref="H43:I43"/>
    <mergeCell ref="H44:I44"/>
    <mergeCell ref="H48:I48"/>
    <mergeCell ref="H45:I45"/>
    <mergeCell ref="H46:I46"/>
    <mergeCell ref="H47:I47"/>
    <mergeCell ref="H37:I37"/>
    <mergeCell ref="H38:I38"/>
    <mergeCell ref="H39:I39"/>
    <mergeCell ref="H40:I40"/>
    <mergeCell ref="H31:I31"/>
    <mergeCell ref="H32:I32"/>
    <mergeCell ref="H33:I33"/>
    <mergeCell ref="H34:I34"/>
    <mergeCell ref="H35:I35"/>
    <mergeCell ref="C20:C23"/>
    <mergeCell ref="C36:C39"/>
    <mergeCell ref="C25:C28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H26:I26"/>
    <mergeCell ref="H27:I27"/>
    <mergeCell ref="H28:I28"/>
    <mergeCell ref="H29:I29"/>
    <mergeCell ref="H30:I30"/>
    <mergeCell ref="H21:I21"/>
    <mergeCell ref="H22:I22"/>
    <mergeCell ref="H23:I23"/>
    <mergeCell ref="H24:I24"/>
    <mergeCell ref="H25:I25"/>
    <mergeCell ref="H36:I36"/>
    <mergeCell ref="A99:B99"/>
    <mergeCell ref="A101:B101"/>
    <mergeCell ref="A103:B103"/>
    <mergeCell ref="C96:C97"/>
    <mergeCell ref="C70:C73"/>
    <mergeCell ref="C80:C84"/>
    <mergeCell ref="A100:B100"/>
    <mergeCell ref="A33:A47"/>
    <mergeCell ref="B33:B47"/>
    <mergeCell ref="C56:C59"/>
    <mergeCell ref="B48:B65"/>
    <mergeCell ref="A48:A65"/>
    <mergeCell ref="C74:C79"/>
    <mergeCell ref="C86:C88"/>
    <mergeCell ref="C89:C90"/>
    <mergeCell ref="C48:C50"/>
    <mergeCell ref="C51:C54"/>
    <mergeCell ref="B66:B97"/>
    <mergeCell ref="A66:A97"/>
    <mergeCell ref="H95:I95"/>
    <mergeCell ref="H96:I96"/>
    <mergeCell ref="H97:I97"/>
    <mergeCell ref="H3:I3"/>
    <mergeCell ref="A2:I2"/>
    <mergeCell ref="A3:A4"/>
    <mergeCell ref="B3:B4"/>
    <mergeCell ref="C3:C4"/>
    <mergeCell ref="D3:G3"/>
    <mergeCell ref="C6:C8"/>
    <mergeCell ref="C13:C15"/>
    <mergeCell ref="C17:C19"/>
    <mergeCell ref="A6:A16"/>
    <mergeCell ref="B6:B16"/>
    <mergeCell ref="A17:A29"/>
    <mergeCell ref="B17:B29"/>
    <mergeCell ref="H6:I6"/>
    <mergeCell ref="H7:I7"/>
    <mergeCell ref="H8:I8"/>
    <mergeCell ref="H9:I9"/>
    <mergeCell ref="H10:I10"/>
    <mergeCell ref="C66:C69"/>
    <mergeCell ref="C33:C35"/>
    <mergeCell ref="C9:C12"/>
  </mergeCells>
  <printOptions horizontalCentered="1"/>
  <pageMargins left="0.59055118110236227" right="0.59055118110236227" top="1.1811023622047245" bottom="0.39370078740157483" header="0.31496062992125984" footer="0.31496062992125984"/>
  <pageSetup paperSize="9" scale="49" firstPageNumber="119" fitToHeight="0" orientation="landscape" useFirstPageNumber="1" r:id="rId1"/>
  <headerFooter scaleWithDoc="0">
    <oddHeader xml:space="preserve">&amp;C&amp;P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G377"/>
  <sheetViews>
    <sheetView view="pageBreakPreview" topLeftCell="A352" zoomScale="90" zoomScaleNormal="100" zoomScaleSheetLayoutView="90" workbookViewId="0">
      <selection activeCell="G370" sqref="G370"/>
    </sheetView>
  </sheetViews>
  <sheetFormatPr defaultRowHeight="15" x14ac:dyDescent="0.25"/>
  <cols>
    <col min="1" max="1" width="9.140625" customWidth="1"/>
    <col min="2" max="2" width="26.5703125" style="630" customWidth="1"/>
    <col min="3" max="3" width="25.28515625" customWidth="1"/>
    <col min="4" max="4" width="19.85546875" customWidth="1"/>
    <col min="5" max="5" width="25.28515625" style="630" customWidth="1"/>
    <col min="6" max="6" width="11.28515625" bestFit="1" customWidth="1"/>
  </cols>
  <sheetData>
    <row r="1" spans="1:7" ht="15.75" x14ac:dyDescent="0.25">
      <c r="A1" s="969" t="s">
        <v>2007</v>
      </c>
      <c r="B1" s="969"/>
      <c r="C1" s="969"/>
      <c r="D1" s="969"/>
      <c r="E1" s="969"/>
      <c r="F1" s="969"/>
    </row>
    <row r="2" spans="1:7" ht="15.75" x14ac:dyDescent="0.25">
      <c r="A2" s="267"/>
      <c r="B2" s="267"/>
      <c r="C2" s="267"/>
      <c r="D2" s="267"/>
      <c r="E2" s="267"/>
      <c r="F2" s="267"/>
    </row>
    <row r="3" spans="1:7" ht="36.75" customHeight="1" x14ac:dyDescent="0.25">
      <c r="A3" s="970" t="s">
        <v>2008</v>
      </c>
      <c r="B3" s="969"/>
      <c r="C3" s="969"/>
      <c r="D3" s="969"/>
      <c r="E3" s="969"/>
      <c r="F3" s="969"/>
    </row>
    <row r="4" spans="1:7" ht="256.5" customHeight="1" x14ac:dyDescent="0.25">
      <c r="A4" s="978" t="s">
        <v>5085</v>
      </c>
      <c r="B4" s="978"/>
      <c r="C4" s="978"/>
      <c r="D4" s="978"/>
      <c r="E4" s="978"/>
      <c r="F4" s="978"/>
      <c r="G4" s="329"/>
    </row>
    <row r="5" spans="1:7" ht="33" customHeight="1" x14ac:dyDescent="0.25">
      <c r="A5" s="970" t="s">
        <v>2803</v>
      </c>
      <c r="B5" s="970"/>
      <c r="C5" s="970"/>
      <c r="D5" s="970"/>
      <c r="E5" s="970"/>
      <c r="F5" s="970"/>
    </row>
    <row r="6" spans="1:7" ht="15.75" x14ac:dyDescent="0.25">
      <c r="A6" s="267"/>
      <c r="B6" s="267"/>
      <c r="C6" s="267"/>
      <c r="D6" s="267"/>
      <c r="E6" s="267"/>
      <c r="F6" s="267"/>
    </row>
    <row r="7" spans="1:7" ht="99.75" customHeight="1" x14ac:dyDescent="0.25">
      <c r="A7" s="432" t="s">
        <v>2009</v>
      </c>
      <c r="B7" s="432" t="s">
        <v>2010</v>
      </c>
      <c r="C7" s="432" t="s">
        <v>2011</v>
      </c>
      <c r="D7" s="432" t="s">
        <v>1</v>
      </c>
      <c r="E7" s="432" t="s">
        <v>2012</v>
      </c>
      <c r="F7" s="432" t="s">
        <v>22</v>
      </c>
    </row>
    <row r="8" spans="1:7" s="67" customFormat="1" ht="16.5" customHeight="1" x14ac:dyDescent="0.25">
      <c r="A8" s="433">
        <v>1</v>
      </c>
      <c r="B8" s="433">
        <v>2</v>
      </c>
      <c r="C8" s="433">
        <v>3</v>
      </c>
      <c r="D8" s="433">
        <v>4</v>
      </c>
      <c r="E8" s="433">
        <v>5</v>
      </c>
      <c r="F8" s="433">
        <v>6</v>
      </c>
    </row>
    <row r="9" spans="1:7" ht="15.75" x14ac:dyDescent="0.25">
      <c r="A9" s="971" t="s">
        <v>2013</v>
      </c>
      <c r="B9" s="972"/>
      <c r="C9" s="972"/>
      <c r="D9" s="972"/>
      <c r="E9" s="972"/>
      <c r="F9" s="973"/>
    </row>
    <row r="10" spans="1:7" ht="25.5" x14ac:dyDescent="0.25">
      <c r="A10" s="343">
        <v>1</v>
      </c>
      <c r="B10" s="626" t="s">
        <v>2014</v>
      </c>
      <c r="C10" s="434" t="s">
        <v>2809</v>
      </c>
      <c r="D10" s="344" t="s">
        <v>2015</v>
      </c>
      <c r="E10" s="435" t="s">
        <v>2804</v>
      </c>
      <c r="F10" s="346"/>
    </row>
    <row r="11" spans="1:7" ht="31.5" customHeight="1" x14ac:dyDescent="0.25">
      <c r="A11" s="343">
        <v>2</v>
      </c>
      <c r="B11" s="626" t="s">
        <v>2016</v>
      </c>
      <c r="C11" s="434" t="s">
        <v>2810</v>
      </c>
      <c r="D11" s="344" t="s">
        <v>2808</v>
      </c>
      <c r="E11" s="435" t="s">
        <v>2805</v>
      </c>
      <c r="F11" s="346"/>
    </row>
    <row r="12" spans="1:7" ht="38.25" x14ac:dyDescent="0.25">
      <c r="A12" s="343">
        <v>3</v>
      </c>
      <c r="B12" s="626" t="s">
        <v>2017</v>
      </c>
      <c r="C12" s="434" t="s">
        <v>2811</v>
      </c>
      <c r="D12" s="343" t="s">
        <v>2019</v>
      </c>
      <c r="E12" s="626" t="s">
        <v>2806</v>
      </c>
      <c r="F12" s="343"/>
    </row>
    <row r="13" spans="1:7" x14ac:dyDescent="0.25">
      <c r="A13" s="343">
        <v>6</v>
      </c>
      <c r="B13" s="626" t="s">
        <v>2020</v>
      </c>
      <c r="C13" s="434" t="s">
        <v>2812</v>
      </c>
      <c r="D13" s="343"/>
      <c r="E13" s="626" t="s">
        <v>2020</v>
      </c>
      <c r="F13" s="343"/>
    </row>
    <row r="14" spans="1:7" ht="38.25" x14ac:dyDescent="0.25">
      <c r="A14" s="343">
        <v>7</v>
      </c>
      <c r="B14" s="626" t="s">
        <v>2021</v>
      </c>
      <c r="C14" s="434" t="s">
        <v>2813</v>
      </c>
      <c r="D14" s="343" t="s">
        <v>3354</v>
      </c>
      <c r="E14" s="626" t="s">
        <v>2807</v>
      </c>
      <c r="F14" s="343"/>
    </row>
    <row r="15" spans="1:7" ht="15.75" x14ac:dyDescent="0.25">
      <c r="A15" s="974" t="s">
        <v>2022</v>
      </c>
      <c r="B15" s="972"/>
      <c r="C15" s="972"/>
      <c r="D15" s="972"/>
      <c r="E15" s="972"/>
      <c r="F15" s="975"/>
    </row>
    <row r="16" spans="1:7" ht="38.25" x14ac:dyDescent="0.25">
      <c r="A16" s="343">
        <v>1</v>
      </c>
      <c r="B16" s="626" t="s">
        <v>5059</v>
      </c>
      <c r="C16" s="434" t="s">
        <v>2817</v>
      </c>
      <c r="D16" s="345" t="s">
        <v>3355</v>
      </c>
      <c r="E16" s="435" t="s">
        <v>5065</v>
      </c>
      <c r="F16" s="343"/>
    </row>
    <row r="17" spans="1:6" ht="25.5" x14ac:dyDescent="0.25">
      <c r="A17" s="343">
        <v>2</v>
      </c>
      <c r="B17" s="626" t="s">
        <v>5060</v>
      </c>
      <c r="C17" s="434" t="s">
        <v>2818</v>
      </c>
      <c r="D17" s="345" t="s">
        <v>3356</v>
      </c>
      <c r="E17" s="435" t="s">
        <v>2814</v>
      </c>
      <c r="F17" s="343"/>
    </row>
    <row r="18" spans="1:6" ht="25.5" x14ac:dyDescent="0.25">
      <c r="A18" s="343">
        <v>3</v>
      </c>
      <c r="B18" s="626" t="s">
        <v>2023</v>
      </c>
      <c r="C18" s="435" t="s">
        <v>2293</v>
      </c>
      <c r="D18" s="345" t="s">
        <v>3357</v>
      </c>
      <c r="E18" s="435" t="s">
        <v>2815</v>
      </c>
      <c r="F18" s="343"/>
    </row>
    <row r="19" spans="1:6" ht="38.25" x14ac:dyDescent="0.25">
      <c r="A19" s="343">
        <v>4</v>
      </c>
      <c r="B19" s="626" t="s">
        <v>5061</v>
      </c>
      <c r="C19" s="434" t="s">
        <v>2817</v>
      </c>
      <c r="D19" s="345" t="s">
        <v>3358</v>
      </c>
      <c r="E19" s="626" t="s">
        <v>2816</v>
      </c>
      <c r="F19" s="343"/>
    </row>
    <row r="20" spans="1:6" ht="52.5" customHeight="1" x14ac:dyDescent="0.25">
      <c r="A20" s="493">
        <v>5</v>
      </c>
      <c r="B20" s="494" t="s">
        <v>5062</v>
      </c>
      <c r="C20" s="494" t="s">
        <v>2817</v>
      </c>
      <c r="D20" s="540">
        <v>89226623088</v>
      </c>
      <c r="E20" s="494" t="s">
        <v>5064</v>
      </c>
      <c r="F20" s="493"/>
    </row>
    <row r="21" spans="1:6" ht="15.75" x14ac:dyDescent="0.25">
      <c r="A21" s="958" t="s">
        <v>2024</v>
      </c>
      <c r="B21" s="958"/>
      <c r="C21" s="958"/>
      <c r="D21" s="958"/>
      <c r="E21" s="958"/>
      <c r="F21" s="958"/>
    </row>
    <row r="22" spans="1:6" ht="25.5" x14ac:dyDescent="0.25">
      <c r="A22" s="347">
        <v>1</v>
      </c>
      <c r="B22" s="626" t="s">
        <v>2025</v>
      </c>
      <c r="C22" s="436" t="s">
        <v>2809</v>
      </c>
      <c r="D22" s="347" t="s">
        <v>3359</v>
      </c>
      <c r="E22" s="626" t="s">
        <v>2026</v>
      </c>
      <c r="F22" s="347"/>
    </row>
    <row r="23" spans="1:6" ht="25.5" x14ac:dyDescent="0.25">
      <c r="A23" s="347">
        <v>2</v>
      </c>
      <c r="B23" s="626" t="s">
        <v>2027</v>
      </c>
      <c r="C23" s="436" t="s">
        <v>2809</v>
      </c>
      <c r="D23" s="347" t="s">
        <v>3360</v>
      </c>
      <c r="E23" s="626" t="s">
        <v>4682</v>
      </c>
      <c r="F23" s="347"/>
    </row>
    <row r="24" spans="1:6" x14ac:dyDescent="0.25">
      <c r="A24" s="347">
        <v>3</v>
      </c>
      <c r="B24" s="626" t="s">
        <v>2028</v>
      </c>
      <c r="C24" s="436" t="s">
        <v>2810</v>
      </c>
      <c r="D24" s="347" t="s">
        <v>3361</v>
      </c>
      <c r="E24" s="626" t="s">
        <v>2029</v>
      </c>
      <c r="F24" s="347"/>
    </row>
    <row r="25" spans="1:6" x14ac:dyDescent="0.25">
      <c r="A25" s="347">
        <v>4</v>
      </c>
      <c r="B25" s="626" t="s">
        <v>2030</v>
      </c>
      <c r="C25" s="436" t="s">
        <v>2810</v>
      </c>
      <c r="D25" s="347" t="s">
        <v>3362</v>
      </c>
      <c r="E25" s="626" t="s">
        <v>2031</v>
      </c>
      <c r="F25" s="347"/>
    </row>
    <row r="26" spans="1:6" ht="51" x14ac:dyDescent="0.25">
      <c r="A26" s="347">
        <v>5</v>
      </c>
      <c r="B26" s="626" t="s">
        <v>2032</v>
      </c>
      <c r="C26" s="436" t="s">
        <v>2822</v>
      </c>
      <c r="D26" s="347" t="s">
        <v>3363</v>
      </c>
      <c r="E26" s="626" t="s">
        <v>4663</v>
      </c>
      <c r="F26" s="347"/>
    </row>
    <row r="27" spans="1:6" ht="51" x14ac:dyDescent="0.25">
      <c r="A27" s="347">
        <v>6</v>
      </c>
      <c r="B27" s="626" t="s">
        <v>2033</v>
      </c>
      <c r="C27" s="436" t="s">
        <v>2822</v>
      </c>
      <c r="D27" s="347" t="s">
        <v>3364</v>
      </c>
      <c r="E27" s="626" t="s">
        <v>2034</v>
      </c>
      <c r="F27" s="347"/>
    </row>
    <row r="28" spans="1:6" x14ac:dyDescent="0.25">
      <c r="A28" s="347">
        <v>7</v>
      </c>
      <c r="B28" s="626" t="s">
        <v>2020</v>
      </c>
      <c r="C28" s="436" t="s">
        <v>2812</v>
      </c>
      <c r="D28" s="347"/>
      <c r="E28" s="626" t="s">
        <v>2020</v>
      </c>
      <c r="F28" s="347"/>
    </row>
    <row r="29" spans="1:6" ht="25.5" x14ac:dyDescent="0.25">
      <c r="A29" s="347">
        <v>8</v>
      </c>
      <c r="B29" s="626" t="s">
        <v>2035</v>
      </c>
      <c r="C29" s="436" t="s">
        <v>2821</v>
      </c>
      <c r="D29" s="347" t="s">
        <v>3365</v>
      </c>
      <c r="E29" s="626" t="s">
        <v>2819</v>
      </c>
      <c r="F29" s="347"/>
    </row>
    <row r="30" spans="1:6" ht="25.5" x14ac:dyDescent="0.25">
      <c r="A30" s="347">
        <v>9</v>
      </c>
      <c r="B30" s="626" t="s">
        <v>2037</v>
      </c>
      <c r="C30" s="436" t="s">
        <v>2821</v>
      </c>
      <c r="D30" s="347" t="s">
        <v>3366</v>
      </c>
      <c r="E30" s="626" t="s">
        <v>2038</v>
      </c>
      <c r="F30" s="347"/>
    </row>
    <row r="31" spans="1:6" x14ac:dyDescent="0.25">
      <c r="A31" s="976">
        <v>10</v>
      </c>
      <c r="B31" s="955" t="s">
        <v>2039</v>
      </c>
      <c r="C31" s="977" t="s">
        <v>2813</v>
      </c>
      <c r="D31" s="976" t="s">
        <v>3367</v>
      </c>
      <c r="E31" s="626" t="s">
        <v>2820</v>
      </c>
      <c r="F31" s="976"/>
    </row>
    <row r="32" spans="1:6" ht="26.25" customHeight="1" x14ac:dyDescent="0.25">
      <c r="A32" s="976"/>
      <c r="B32" s="955"/>
      <c r="C32" s="977"/>
      <c r="D32" s="976"/>
      <c r="E32" s="435" t="s">
        <v>2040</v>
      </c>
      <c r="F32" s="976"/>
    </row>
    <row r="33" spans="1:6" ht="15.75" x14ac:dyDescent="0.25">
      <c r="A33" s="958" t="s">
        <v>2041</v>
      </c>
      <c r="B33" s="958"/>
      <c r="C33" s="958"/>
      <c r="D33" s="958"/>
      <c r="E33" s="958"/>
      <c r="F33" s="958"/>
    </row>
    <row r="34" spans="1:6" ht="51" x14ac:dyDescent="0.25">
      <c r="A34" s="343">
        <v>1</v>
      </c>
      <c r="B34" s="626" t="s">
        <v>3368</v>
      </c>
      <c r="C34" s="434" t="s">
        <v>2824</v>
      </c>
      <c r="D34" s="343" t="s">
        <v>2829</v>
      </c>
      <c r="E34" s="626" t="s">
        <v>4664</v>
      </c>
      <c r="F34" s="343"/>
    </row>
    <row r="35" spans="1:6" ht="63.75" x14ac:dyDescent="0.25">
      <c r="A35" s="343">
        <v>2</v>
      </c>
      <c r="B35" s="626" t="s">
        <v>2042</v>
      </c>
      <c r="C35" s="434" t="s">
        <v>2825</v>
      </c>
      <c r="D35" s="343" t="s">
        <v>2830</v>
      </c>
      <c r="E35" s="626" t="s">
        <v>3369</v>
      </c>
      <c r="F35" s="343"/>
    </row>
    <row r="36" spans="1:6" ht="76.5" x14ac:dyDescent="0.25">
      <c r="A36" s="343">
        <v>3</v>
      </c>
      <c r="B36" s="626" t="s">
        <v>2043</v>
      </c>
      <c r="C36" s="434" t="s">
        <v>2826</v>
      </c>
      <c r="D36" s="343" t="s">
        <v>2831</v>
      </c>
      <c r="E36" s="626" t="s">
        <v>4665</v>
      </c>
      <c r="F36" s="343"/>
    </row>
    <row r="37" spans="1:6" ht="76.5" x14ac:dyDescent="0.25">
      <c r="A37" s="343">
        <v>4</v>
      </c>
      <c r="B37" s="626" t="s">
        <v>2044</v>
      </c>
      <c r="C37" s="434" t="s">
        <v>2828</v>
      </c>
      <c r="D37" s="343" t="s">
        <v>2841</v>
      </c>
      <c r="E37" s="626" t="s">
        <v>2823</v>
      </c>
      <c r="F37" s="343"/>
    </row>
    <row r="38" spans="1:6" ht="25.5" x14ac:dyDescent="0.25">
      <c r="A38" s="343">
        <v>5</v>
      </c>
      <c r="B38" s="626" t="s">
        <v>2045</v>
      </c>
      <c r="C38" s="434" t="s">
        <v>2809</v>
      </c>
      <c r="D38" s="343" t="s">
        <v>2832</v>
      </c>
      <c r="E38" s="626" t="s">
        <v>2835</v>
      </c>
      <c r="F38" s="343"/>
    </row>
    <row r="39" spans="1:6" ht="25.5" x14ac:dyDescent="0.25">
      <c r="A39" s="343">
        <v>6</v>
      </c>
      <c r="B39" s="626" t="s">
        <v>2046</v>
      </c>
      <c r="C39" s="434" t="s">
        <v>2810</v>
      </c>
      <c r="D39" s="343" t="s">
        <v>2833</v>
      </c>
      <c r="E39" s="626" t="s">
        <v>2834</v>
      </c>
      <c r="F39" s="343"/>
    </row>
    <row r="40" spans="1:6" ht="15.75" x14ac:dyDescent="0.25">
      <c r="A40" s="958" t="s">
        <v>2836</v>
      </c>
      <c r="B40" s="958"/>
      <c r="C40" s="958"/>
      <c r="D40" s="958"/>
      <c r="E40" s="958"/>
      <c r="F40" s="958"/>
    </row>
    <row r="41" spans="1:6" ht="25.5" x14ac:dyDescent="0.25">
      <c r="A41" s="343">
        <v>1</v>
      </c>
      <c r="B41" s="626" t="s">
        <v>2047</v>
      </c>
      <c r="C41" s="434" t="s">
        <v>2809</v>
      </c>
      <c r="D41" s="343" t="s">
        <v>2842</v>
      </c>
      <c r="E41" s="626" t="s">
        <v>2846</v>
      </c>
      <c r="F41" s="343"/>
    </row>
    <row r="42" spans="1:6" x14ac:dyDescent="0.25">
      <c r="A42" s="343">
        <v>2</v>
      </c>
      <c r="B42" s="626" t="s">
        <v>2048</v>
      </c>
      <c r="C42" s="434" t="s">
        <v>2810</v>
      </c>
      <c r="D42" s="343" t="s">
        <v>2843</v>
      </c>
      <c r="E42" s="626" t="s">
        <v>2847</v>
      </c>
      <c r="F42" s="343"/>
    </row>
    <row r="43" spans="1:6" ht="51" x14ac:dyDescent="0.25">
      <c r="A43" s="343">
        <v>3</v>
      </c>
      <c r="B43" s="626" t="s">
        <v>2020</v>
      </c>
      <c r="C43" s="434" t="s">
        <v>2837</v>
      </c>
      <c r="D43" s="343"/>
      <c r="E43" s="626" t="s">
        <v>2875</v>
      </c>
      <c r="F43" s="343"/>
    </row>
    <row r="44" spans="1:6" ht="38.25" x14ac:dyDescent="0.25">
      <c r="A44" s="343">
        <v>4</v>
      </c>
      <c r="B44" s="626" t="s">
        <v>2049</v>
      </c>
      <c r="C44" s="434" t="s">
        <v>2813</v>
      </c>
      <c r="D44" s="343" t="s">
        <v>3370</v>
      </c>
      <c r="E44" s="626" t="s">
        <v>2848</v>
      </c>
      <c r="F44" s="343"/>
    </row>
    <row r="45" spans="1:6" ht="38.25" x14ac:dyDescent="0.25">
      <c r="A45" s="343">
        <v>5</v>
      </c>
      <c r="B45" s="626" t="s">
        <v>2050</v>
      </c>
      <c r="C45" s="434" t="s">
        <v>2838</v>
      </c>
      <c r="D45" s="343" t="s">
        <v>2844</v>
      </c>
      <c r="E45" s="626" t="s">
        <v>2849</v>
      </c>
      <c r="F45" s="343"/>
    </row>
    <row r="46" spans="1:6" ht="38.25" x14ac:dyDescent="0.25">
      <c r="A46" s="343">
        <v>6</v>
      </c>
      <c r="B46" s="626" t="s">
        <v>2051</v>
      </c>
      <c r="C46" s="434" t="s">
        <v>2839</v>
      </c>
      <c r="D46" s="343" t="s">
        <v>3371</v>
      </c>
      <c r="E46" s="626" t="s">
        <v>4666</v>
      </c>
      <c r="F46" s="343"/>
    </row>
    <row r="47" spans="1:6" ht="51" x14ac:dyDescent="0.25">
      <c r="A47" s="343">
        <v>7</v>
      </c>
      <c r="B47" s="626" t="s">
        <v>4667</v>
      </c>
      <c r="C47" s="434" t="s">
        <v>2840</v>
      </c>
      <c r="D47" s="343" t="s">
        <v>2845</v>
      </c>
      <c r="E47" s="626" t="s">
        <v>4668</v>
      </c>
      <c r="F47" s="343"/>
    </row>
    <row r="48" spans="1:6" ht="15.75" x14ac:dyDescent="0.25">
      <c r="A48" s="958" t="s">
        <v>2052</v>
      </c>
      <c r="B48" s="958"/>
      <c r="C48" s="958"/>
      <c r="D48" s="958"/>
      <c r="E48" s="958"/>
      <c r="F48" s="958"/>
    </row>
    <row r="49" spans="1:6" ht="63.75" x14ac:dyDescent="0.25">
      <c r="A49" s="343">
        <v>1</v>
      </c>
      <c r="B49" s="626" t="s">
        <v>2856</v>
      </c>
      <c r="C49" s="434" t="s">
        <v>2853</v>
      </c>
      <c r="D49" s="343" t="s">
        <v>2851</v>
      </c>
      <c r="E49" s="626" t="s">
        <v>2852</v>
      </c>
      <c r="F49" s="343"/>
    </row>
    <row r="50" spans="1:6" ht="25.5" x14ac:dyDescent="0.25">
      <c r="A50" s="343">
        <v>2</v>
      </c>
      <c r="B50" s="626" t="s">
        <v>2857</v>
      </c>
      <c r="C50" s="434" t="s">
        <v>2854</v>
      </c>
      <c r="D50" s="343" t="s">
        <v>3372</v>
      </c>
      <c r="E50" s="626" t="s">
        <v>2053</v>
      </c>
      <c r="F50" s="343"/>
    </row>
    <row r="51" spans="1:6" ht="38.25" x14ac:dyDescent="0.25">
      <c r="A51" s="343">
        <v>3</v>
      </c>
      <c r="B51" s="626" t="s">
        <v>2054</v>
      </c>
      <c r="C51" s="434" t="s">
        <v>2855</v>
      </c>
      <c r="D51" s="343" t="s">
        <v>2850</v>
      </c>
      <c r="E51" s="626" t="s">
        <v>4669</v>
      </c>
      <c r="F51" s="343"/>
    </row>
    <row r="52" spans="1:6" ht="15.75" x14ac:dyDescent="0.25">
      <c r="A52" s="958" t="s">
        <v>1898</v>
      </c>
      <c r="B52" s="958"/>
      <c r="C52" s="958"/>
      <c r="D52" s="958"/>
      <c r="E52" s="958"/>
      <c r="F52" s="958"/>
    </row>
    <row r="53" spans="1:6" ht="25.5" x14ac:dyDescent="0.25">
      <c r="A53" s="343">
        <v>1</v>
      </c>
      <c r="B53" s="626" t="s">
        <v>2055</v>
      </c>
      <c r="C53" s="434" t="s">
        <v>2809</v>
      </c>
      <c r="D53" s="343" t="s">
        <v>3373</v>
      </c>
      <c r="E53" s="626" t="s">
        <v>4670</v>
      </c>
      <c r="F53" s="343"/>
    </row>
    <row r="54" spans="1:6" ht="25.5" customHeight="1" x14ac:dyDescent="0.25">
      <c r="A54" s="343">
        <v>2</v>
      </c>
      <c r="B54" s="626" t="s">
        <v>3968</v>
      </c>
      <c r="C54" s="434" t="s">
        <v>2810</v>
      </c>
      <c r="D54" s="343" t="s">
        <v>2056</v>
      </c>
      <c r="E54" s="626" t="s">
        <v>2861</v>
      </c>
      <c r="F54" s="343"/>
    </row>
    <row r="55" spans="1:6" ht="25.5" x14ac:dyDescent="0.25">
      <c r="A55" s="343">
        <v>3</v>
      </c>
      <c r="B55" s="626" t="s">
        <v>2057</v>
      </c>
      <c r="C55" s="434" t="s">
        <v>2811</v>
      </c>
      <c r="D55" s="343" t="s">
        <v>2058</v>
      </c>
      <c r="E55" s="626" t="s">
        <v>4671</v>
      </c>
      <c r="F55" s="343"/>
    </row>
    <row r="56" spans="1:6" x14ac:dyDescent="0.25">
      <c r="A56" s="343">
        <v>4</v>
      </c>
      <c r="B56" s="626" t="s">
        <v>2059</v>
      </c>
      <c r="C56" s="434"/>
      <c r="D56" s="343" t="s">
        <v>2060</v>
      </c>
      <c r="E56" s="626" t="s">
        <v>2862</v>
      </c>
      <c r="F56" s="343"/>
    </row>
    <row r="57" spans="1:6" ht="25.5" x14ac:dyDescent="0.25">
      <c r="A57" s="343">
        <v>5</v>
      </c>
      <c r="B57" s="626" t="s">
        <v>2061</v>
      </c>
      <c r="C57" s="434"/>
      <c r="D57" s="343" t="s">
        <v>2062</v>
      </c>
      <c r="E57" s="626" t="s">
        <v>2863</v>
      </c>
      <c r="F57" s="343"/>
    </row>
    <row r="58" spans="1:6" ht="25.5" x14ac:dyDescent="0.25">
      <c r="A58" s="343">
        <v>6</v>
      </c>
      <c r="B58" s="626" t="s">
        <v>2063</v>
      </c>
      <c r="C58" s="434"/>
      <c r="D58" s="343" t="s">
        <v>2064</v>
      </c>
      <c r="E58" s="626" t="s">
        <v>2864</v>
      </c>
      <c r="F58" s="343"/>
    </row>
    <row r="59" spans="1:6" x14ac:dyDescent="0.25">
      <c r="A59" s="343">
        <v>7</v>
      </c>
      <c r="B59" s="626" t="s">
        <v>2020</v>
      </c>
      <c r="C59" s="434" t="s">
        <v>2812</v>
      </c>
      <c r="D59" s="343"/>
      <c r="E59" s="626" t="s">
        <v>2875</v>
      </c>
      <c r="F59" s="343"/>
    </row>
    <row r="60" spans="1:6" ht="51" x14ac:dyDescent="0.25">
      <c r="A60" s="343">
        <v>8</v>
      </c>
      <c r="B60" s="626" t="s">
        <v>2065</v>
      </c>
      <c r="C60" s="434" t="s">
        <v>2813</v>
      </c>
      <c r="D60" s="343" t="s">
        <v>3374</v>
      </c>
      <c r="E60" s="626" t="s">
        <v>2865</v>
      </c>
      <c r="F60" s="343"/>
    </row>
    <row r="61" spans="1:6" ht="38.25" x14ac:dyDescent="0.25">
      <c r="A61" s="345">
        <v>9</v>
      </c>
      <c r="B61" s="435" t="s">
        <v>5063</v>
      </c>
      <c r="C61" s="435" t="s">
        <v>2858</v>
      </c>
      <c r="D61" s="345" t="s">
        <v>2066</v>
      </c>
      <c r="E61" s="435" t="s">
        <v>4672</v>
      </c>
      <c r="F61" s="345"/>
    </row>
    <row r="62" spans="1:6" ht="25.5" x14ac:dyDescent="0.25">
      <c r="A62" s="343">
        <v>10</v>
      </c>
      <c r="B62" s="626" t="s">
        <v>2067</v>
      </c>
      <c r="C62" s="434" t="s">
        <v>2859</v>
      </c>
      <c r="D62" s="343" t="s">
        <v>3375</v>
      </c>
      <c r="E62" s="626" t="s">
        <v>2874</v>
      </c>
      <c r="F62" s="343"/>
    </row>
    <row r="63" spans="1:6" ht="25.5" x14ac:dyDescent="0.25">
      <c r="A63" s="345">
        <v>11</v>
      </c>
      <c r="B63" s="626" t="s">
        <v>2068</v>
      </c>
      <c r="C63" s="434" t="s">
        <v>2860</v>
      </c>
      <c r="D63" s="343" t="s">
        <v>3969</v>
      </c>
      <c r="E63" s="626" t="s">
        <v>2873</v>
      </c>
      <c r="F63" s="343"/>
    </row>
    <row r="64" spans="1:6" ht="25.5" x14ac:dyDescent="0.25">
      <c r="A64" s="343">
        <v>12</v>
      </c>
      <c r="B64" s="626" t="s">
        <v>2069</v>
      </c>
      <c r="C64" s="434" t="s">
        <v>2860</v>
      </c>
      <c r="D64" s="343" t="s">
        <v>3970</v>
      </c>
      <c r="E64" s="626" t="s">
        <v>2873</v>
      </c>
      <c r="F64" s="343"/>
    </row>
    <row r="65" spans="1:6" ht="38.25" x14ac:dyDescent="0.25">
      <c r="A65" s="343">
        <v>13</v>
      </c>
      <c r="B65" s="626" t="s">
        <v>2070</v>
      </c>
      <c r="C65" s="434" t="s">
        <v>2860</v>
      </c>
      <c r="D65" s="343" t="s">
        <v>3971</v>
      </c>
      <c r="E65" s="626" t="s">
        <v>2872</v>
      </c>
      <c r="F65" s="343"/>
    </row>
    <row r="66" spans="1:6" ht="25.5" x14ac:dyDescent="0.25">
      <c r="A66" s="345">
        <v>14</v>
      </c>
      <c r="B66" s="626" t="s">
        <v>2071</v>
      </c>
      <c r="C66" s="434" t="s">
        <v>2860</v>
      </c>
      <c r="D66" s="343" t="s">
        <v>3972</v>
      </c>
      <c r="E66" s="626" t="s">
        <v>2871</v>
      </c>
      <c r="F66" s="343"/>
    </row>
    <row r="67" spans="1:6" ht="25.5" x14ac:dyDescent="0.25">
      <c r="A67" s="343">
        <v>15</v>
      </c>
      <c r="B67" s="626" t="s">
        <v>2072</v>
      </c>
      <c r="C67" s="434" t="s">
        <v>2860</v>
      </c>
      <c r="D67" s="343" t="s">
        <v>3973</v>
      </c>
      <c r="E67" s="626" t="s">
        <v>2870</v>
      </c>
      <c r="F67" s="343"/>
    </row>
    <row r="68" spans="1:6" ht="25.5" x14ac:dyDescent="0.25">
      <c r="A68" s="345">
        <v>16</v>
      </c>
      <c r="B68" s="626" t="s">
        <v>2073</v>
      </c>
      <c r="C68" s="434" t="s">
        <v>2860</v>
      </c>
      <c r="D68" s="343" t="s">
        <v>3974</v>
      </c>
      <c r="E68" s="435" t="s">
        <v>2869</v>
      </c>
      <c r="F68" s="343"/>
    </row>
    <row r="69" spans="1:6" ht="38.25" x14ac:dyDescent="0.25">
      <c r="A69" s="343">
        <v>17</v>
      </c>
      <c r="B69" s="626" t="s">
        <v>2074</v>
      </c>
      <c r="C69" s="434" t="s">
        <v>2860</v>
      </c>
      <c r="D69" s="343" t="s">
        <v>3376</v>
      </c>
      <c r="E69" s="626" t="s">
        <v>2866</v>
      </c>
      <c r="F69" s="343"/>
    </row>
    <row r="70" spans="1:6" ht="38.25" x14ac:dyDescent="0.25">
      <c r="A70" s="345">
        <v>18</v>
      </c>
      <c r="B70" s="626" t="s">
        <v>2075</v>
      </c>
      <c r="C70" s="434" t="s">
        <v>2860</v>
      </c>
      <c r="D70" s="343" t="s">
        <v>3377</v>
      </c>
      <c r="E70" s="626" t="s">
        <v>2867</v>
      </c>
      <c r="F70" s="343"/>
    </row>
    <row r="71" spans="1:6" ht="25.5" x14ac:dyDescent="0.25">
      <c r="A71" s="343">
        <v>19</v>
      </c>
      <c r="B71" s="626" t="s">
        <v>2076</v>
      </c>
      <c r="C71" s="434" t="s">
        <v>2860</v>
      </c>
      <c r="D71" s="343" t="s">
        <v>3378</v>
      </c>
      <c r="E71" s="626" t="s">
        <v>2868</v>
      </c>
      <c r="F71" s="343"/>
    </row>
    <row r="72" spans="1:6" ht="25.5" x14ac:dyDescent="0.25">
      <c r="A72" s="345">
        <v>20</v>
      </c>
      <c r="B72" s="626" t="s">
        <v>2077</v>
      </c>
      <c r="C72" s="434" t="s">
        <v>2809</v>
      </c>
      <c r="D72" s="343" t="s">
        <v>2078</v>
      </c>
      <c r="E72" s="626" t="s">
        <v>4673</v>
      </c>
      <c r="F72" s="343"/>
    </row>
    <row r="73" spans="1:6" ht="38.25" x14ac:dyDescent="0.25">
      <c r="A73" s="343">
        <v>21</v>
      </c>
      <c r="B73" s="626" t="s">
        <v>2079</v>
      </c>
      <c r="C73" s="434" t="s">
        <v>2810</v>
      </c>
      <c r="D73" s="343" t="s">
        <v>2080</v>
      </c>
      <c r="E73" s="626" t="s">
        <v>3379</v>
      </c>
      <c r="F73" s="343"/>
    </row>
    <row r="74" spans="1:6" ht="15.75" x14ac:dyDescent="0.25">
      <c r="A74" s="956" t="s">
        <v>2081</v>
      </c>
      <c r="B74" s="956"/>
      <c r="C74" s="956"/>
      <c r="D74" s="956"/>
      <c r="E74" s="956"/>
      <c r="F74" s="956"/>
    </row>
    <row r="75" spans="1:6" ht="25.5" x14ac:dyDescent="0.25">
      <c r="A75" s="343">
        <v>1</v>
      </c>
      <c r="B75" s="626" t="s">
        <v>2082</v>
      </c>
      <c r="C75" s="434" t="s">
        <v>2809</v>
      </c>
      <c r="D75" s="343" t="s">
        <v>2880</v>
      </c>
      <c r="E75" s="626" t="s">
        <v>4674</v>
      </c>
      <c r="F75" s="343"/>
    </row>
    <row r="76" spans="1:6" x14ac:dyDescent="0.25">
      <c r="A76" s="343">
        <v>2</v>
      </c>
      <c r="B76" s="626" t="s">
        <v>3383</v>
      </c>
      <c r="C76" s="434" t="s">
        <v>2810</v>
      </c>
      <c r="D76" s="343" t="s">
        <v>2881</v>
      </c>
      <c r="E76" s="626" t="s">
        <v>2887</v>
      </c>
      <c r="F76" s="343"/>
    </row>
    <row r="77" spans="1:6" ht="38.25" x14ac:dyDescent="0.25">
      <c r="A77" s="343">
        <v>3</v>
      </c>
      <c r="B77" s="626" t="s">
        <v>2083</v>
      </c>
      <c r="C77" s="434" t="s">
        <v>2813</v>
      </c>
      <c r="D77" s="343" t="s">
        <v>2882</v>
      </c>
      <c r="E77" s="626" t="s">
        <v>2888</v>
      </c>
      <c r="F77" s="343"/>
    </row>
    <row r="78" spans="1:6" ht="25.5" x14ac:dyDescent="0.25">
      <c r="A78" s="343">
        <v>4</v>
      </c>
      <c r="B78" s="626" t="s">
        <v>2084</v>
      </c>
      <c r="C78" s="434" t="s">
        <v>2878</v>
      </c>
      <c r="D78" s="343" t="s">
        <v>2883</v>
      </c>
      <c r="E78" s="626" t="s">
        <v>2889</v>
      </c>
      <c r="F78" s="343"/>
    </row>
    <row r="79" spans="1:6" ht="25.5" x14ac:dyDescent="0.25">
      <c r="A79" s="343">
        <v>5</v>
      </c>
      <c r="B79" s="626" t="s">
        <v>5066</v>
      </c>
      <c r="C79" s="434" t="s">
        <v>2878</v>
      </c>
      <c r="D79" s="343" t="s">
        <v>2086</v>
      </c>
      <c r="E79" s="626" t="s">
        <v>2890</v>
      </c>
      <c r="F79" s="343"/>
    </row>
    <row r="80" spans="1:6" ht="25.5" x14ac:dyDescent="0.25">
      <c r="A80" s="343">
        <v>6</v>
      </c>
      <c r="B80" s="626" t="s">
        <v>2087</v>
      </c>
      <c r="C80" s="434" t="s">
        <v>2878</v>
      </c>
      <c r="D80" s="343" t="s">
        <v>2088</v>
      </c>
      <c r="E80" s="626" t="s">
        <v>2891</v>
      </c>
      <c r="F80" s="343"/>
    </row>
    <row r="81" spans="1:6" ht="51" x14ac:dyDescent="0.25">
      <c r="A81" s="343">
        <v>7</v>
      </c>
      <c r="B81" s="626" t="s">
        <v>2876</v>
      </c>
      <c r="C81" s="438" t="s">
        <v>2879</v>
      </c>
      <c r="D81" s="349" t="s">
        <v>3384</v>
      </c>
      <c r="E81" s="626" t="s">
        <v>2892</v>
      </c>
      <c r="F81" s="349"/>
    </row>
    <row r="82" spans="1:6" x14ac:dyDescent="0.25">
      <c r="A82" s="343">
        <v>8</v>
      </c>
      <c r="B82" s="626" t="s">
        <v>2090</v>
      </c>
      <c r="C82" s="434" t="s">
        <v>2878</v>
      </c>
      <c r="D82" s="343" t="s">
        <v>2886</v>
      </c>
      <c r="E82" s="626" t="s">
        <v>2893</v>
      </c>
      <c r="F82" s="343"/>
    </row>
    <row r="83" spans="1:6" x14ac:dyDescent="0.25">
      <c r="A83" s="343">
        <v>9</v>
      </c>
      <c r="B83" s="626" t="s">
        <v>2091</v>
      </c>
      <c r="C83" s="434" t="s">
        <v>2878</v>
      </c>
      <c r="D83" s="343">
        <v>89229068023</v>
      </c>
      <c r="E83" s="626" t="s">
        <v>2895</v>
      </c>
      <c r="F83" s="343"/>
    </row>
    <row r="84" spans="1:6" x14ac:dyDescent="0.25">
      <c r="A84" s="343">
        <v>10</v>
      </c>
      <c r="B84" s="626" t="s">
        <v>2092</v>
      </c>
      <c r="C84" s="434" t="s">
        <v>2878</v>
      </c>
      <c r="D84" s="343">
        <v>89229437681</v>
      </c>
      <c r="E84" s="626" t="s">
        <v>2894</v>
      </c>
      <c r="F84" s="343"/>
    </row>
    <row r="85" spans="1:6" ht="25.5" x14ac:dyDescent="0.25">
      <c r="A85" s="343">
        <v>11</v>
      </c>
      <c r="B85" s="626" t="s">
        <v>2093</v>
      </c>
      <c r="C85" s="434" t="s">
        <v>2878</v>
      </c>
      <c r="D85" s="343">
        <v>89229692209</v>
      </c>
      <c r="E85" s="626" t="s">
        <v>2896</v>
      </c>
      <c r="F85" s="343"/>
    </row>
    <row r="86" spans="1:6" x14ac:dyDescent="0.25">
      <c r="A86" s="343">
        <v>12</v>
      </c>
      <c r="B86" s="626" t="s">
        <v>2877</v>
      </c>
      <c r="C86" s="434" t="s">
        <v>2878</v>
      </c>
      <c r="D86" s="343">
        <v>89091385212</v>
      </c>
      <c r="E86" s="626" t="s">
        <v>2897</v>
      </c>
      <c r="F86" s="343"/>
    </row>
    <row r="87" spans="1:6" x14ac:dyDescent="0.25">
      <c r="A87" s="343">
        <v>13</v>
      </c>
      <c r="B87" s="626" t="s">
        <v>2094</v>
      </c>
      <c r="C87" s="434" t="s">
        <v>2878</v>
      </c>
      <c r="D87" s="343" t="s">
        <v>3385</v>
      </c>
      <c r="E87" s="626" t="s">
        <v>2898</v>
      </c>
      <c r="F87" s="343"/>
    </row>
    <row r="88" spans="1:6" ht="25.5" x14ac:dyDescent="0.25">
      <c r="A88" s="343">
        <v>14</v>
      </c>
      <c r="B88" s="626" t="s">
        <v>2095</v>
      </c>
      <c r="C88" s="434" t="s">
        <v>2878</v>
      </c>
      <c r="D88" s="343" t="s">
        <v>2096</v>
      </c>
      <c r="E88" s="626" t="s">
        <v>2097</v>
      </c>
      <c r="F88" s="343"/>
    </row>
    <row r="89" spans="1:6" ht="25.5" x14ac:dyDescent="0.25">
      <c r="A89" s="343">
        <v>15</v>
      </c>
      <c r="B89" s="626" t="s">
        <v>2098</v>
      </c>
      <c r="C89" s="434" t="s">
        <v>2878</v>
      </c>
      <c r="D89" s="343" t="s">
        <v>2884</v>
      </c>
      <c r="E89" s="626" t="s">
        <v>2099</v>
      </c>
      <c r="F89" s="343"/>
    </row>
    <row r="90" spans="1:6" x14ac:dyDescent="0.25">
      <c r="A90" s="343">
        <v>16</v>
      </c>
      <c r="B90" s="626" t="s">
        <v>2100</v>
      </c>
      <c r="C90" s="434" t="s">
        <v>2878</v>
      </c>
      <c r="D90" s="343">
        <v>89229364442</v>
      </c>
      <c r="E90" s="626" t="s">
        <v>2101</v>
      </c>
      <c r="F90" s="343"/>
    </row>
    <row r="91" spans="1:6" x14ac:dyDescent="0.25">
      <c r="A91" s="343">
        <v>17</v>
      </c>
      <c r="B91" s="626" t="s">
        <v>2102</v>
      </c>
      <c r="C91" s="434" t="s">
        <v>2878</v>
      </c>
      <c r="D91" s="343" t="s">
        <v>2885</v>
      </c>
      <c r="E91" s="626" t="s">
        <v>2899</v>
      </c>
      <c r="F91" s="343"/>
    </row>
    <row r="92" spans="1:6" x14ac:dyDescent="0.25">
      <c r="A92" s="343">
        <v>18</v>
      </c>
      <c r="B92" s="626" t="s">
        <v>2103</v>
      </c>
      <c r="C92" s="434" t="s">
        <v>2878</v>
      </c>
      <c r="D92" s="343">
        <v>89229202188</v>
      </c>
      <c r="E92" s="626" t="s">
        <v>2104</v>
      </c>
      <c r="F92" s="343"/>
    </row>
    <row r="93" spans="1:6" x14ac:dyDescent="0.25">
      <c r="A93" s="343">
        <v>19</v>
      </c>
      <c r="B93" s="626" t="s">
        <v>3386</v>
      </c>
      <c r="C93" s="434" t="s">
        <v>2085</v>
      </c>
      <c r="D93" s="343">
        <v>89127311986</v>
      </c>
      <c r="E93" s="626" t="s">
        <v>2900</v>
      </c>
      <c r="F93" s="343"/>
    </row>
    <row r="94" spans="1:6" ht="15.75" x14ac:dyDescent="0.25">
      <c r="A94" s="958" t="s">
        <v>2105</v>
      </c>
      <c r="B94" s="958"/>
      <c r="C94" s="958"/>
      <c r="D94" s="958"/>
      <c r="E94" s="958"/>
      <c r="F94" s="958"/>
    </row>
    <row r="95" spans="1:6" ht="38.25" x14ac:dyDescent="0.25">
      <c r="A95" s="343">
        <v>1</v>
      </c>
      <c r="B95" s="626" t="s">
        <v>2106</v>
      </c>
      <c r="C95" s="434" t="s">
        <v>2824</v>
      </c>
      <c r="D95" s="343" t="s">
        <v>2904</v>
      </c>
      <c r="E95" s="626" t="s">
        <v>2909</v>
      </c>
      <c r="F95" s="343"/>
    </row>
    <row r="96" spans="1:6" ht="63.75" x14ac:dyDescent="0.25">
      <c r="A96" s="343">
        <v>2</v>
      </c>
      <c r="B96" s="626" t="s">
        <v>2107</v>
      </c>
      <c r="C96" s="434" t="s">
        <v>2901</v>
      </c>
      <c r="D96" s="343" t="s">
        <v>2905</v>
      </c>
      <c r="E96" s="626" t="s">
        <v>3387</v>
      </c>
      <c r="F96" s="343"/>
    </row>
    <row r="97" spans="1:6" ht="63.75" x14ac:dyDescent="0.25">
      <c r="A97" s="343">
        <v>3</v>
      </c>
      <c r="B97" s="626" t="s">
        <v>2108</v>
      </c>
      <c r="C97" s="434" t="s">
        <v>2903</v>
      </c>
      <c r="D97" s="343" t="s">
        <v>2906</v>
      </c>
      <c r="E97" s="626" t="s">
        <v>3388</v>
      </c>
      <c r="F97" s="343"/>
    </row>
    <row r="98" spans="1:6" ht="51" x14ac:dyDescent="0.25">
      <c r="A98" s="343">
        <v>4</v>
      </c>
      <c r="B98" s="626" t="s">
        <v>2109</v>
      </c>
      <c r="C98" s="434" t="s">
        <v>2902</v>
      </c>
      <c r="D98" s="343" t="s">
        <v>2907</v>
      </c>
      <c r="E98" s="626" t="s">
        <v>2910</v>
      </c>
      <c r="F98" s="343"/>
    </row>
    <row r="99" spans="1:6" ht="63.75" x14ac:dyDescent="0.25">
      <c r="A99" s="343">
        <v>5</v>
      </c>
      <c r="B99" s="626" t="s">
        <v>2110</v>
      </c>
      <c r="C99" s="434" t="s">
        <v>2813</v>
      </c>
      <c r="D99" s="343" t="s">
        <v>2908</v>
      </c>
      <c r="E99" s="626" t="s">
        <v>2911</v>
      </c>
      <c r="F99" s="343"/>
    </row>
    <row r="100" spans="1:6" ht="15.75" x14ac:dyDescent="0.25">
      <c r="A100" s="958" t="s">
        <v>2111</v>
      </c>
      <c r="B100" s="958"/>
      <c r="C100" s="958"/>
      <c r="D100" s="958"/>
      <c r="E100" s="958"/>
      <c r="F100" s="958"/>
    </row>
    <row r="101" spans="1:6" ht="25.5" x14ac:dyDescent="0.25">
      <c r="A101" s="343">
        <v>1</v>
      </c>
      <c r="B101" s="629" t="s">
        <v>2112</v>
      </c>
      <c r="C101" s="434" t="s">
        <v>2913</v>
      </c>
      <c r="D101" s="346" t="s">
        <v>2920</v>
      </c>
      <c r="E101" s="626" t="s">
        <v>3389</v>
      </c>
      <c r="F101" s="343"/>
    </row>
    <row r="102" spans="1:6" ht="25.5" x14ac:dyDescent="0.25">
      <c r="A102" s="343">
        <v>2</v>
      </c>
      <c r="B102" s="629" t="s">
        <v>2912</v>
      </c>
      <c r="C102" s="434" t="s">
        <v>2854</v>
      </c>
      <c r="D102" s="346" t="s">
        <v>2921</v>
      </c>
      <c r="E102" s="626" t="s">
        <v>2914</v>
      </c>
      <c r="F102" s="343"/>
    </row>
    <row r="103" spans="1:6" ht="51" x14ac:dyDescent="0.25">
      <c r="A103" s="343">
        <v>3</v>
      </c>
      <c r="B103" s="629" t="s">
        <v>2113</v>
      </c>
      <c r="C103" s="434" t="s">
        <v>2855</v>
      </c>
      <c r="D103" s="346" t="s">
        <v>2922</v>
      </c>
      <c r="E103" s="626" t="s">
        <v>4675</v>
      </c>
      <c r="F103" s="343"/>
    </row>
    <row r="104" spans="1:6" ht="51" x14ac:dyDescent="0.25">
      <c r="A104" s="343">
        <v>4</v>
      </c>
      <c r="B104" s="629" t="s">
        <v>2114</v>
      </c>
      <c r="C104" s="434" t="s">
        <v>2115</v>
      </c>
      <c r="D104" s="346"/>
      <c r="E104" s="626" t="s">
        <v>2915</v>
      </c>
      <c r="F104" s="343"/>
    </row>
    <row r="105" spans="1:6" ht="15.75" x14ac:dyDescent="0.25">
      <c r="A105" s="958" t="s">
        <v>2116</v>
      </c>
      <c r="B105" s="958"/>
      <c r="C105" s="958"/>
      <c r="D105" s="958"/>
      <c r="E105" s="958"/>
      <c r="F105" s="958"/>
    </row>
    <row r="106" spans="1:6" x14ac:dyDescent="0.25">
      <c r="A106" s="954">
        <v>1</v>
      </c>
      <c r="B106" s="955" t="s">
        <v>2917</v>
      </c>
      <c r="C106" s="955" t="s">
        <v>2918</v>
      </c>
      <c r="D106" s="343" t="s">
        <v>2117</v>
      </c>
      <c r="E106" s="626" t="s">
        <v>2923</v>
      </c>
      <c r="F106" s="343"/>
    </row>
    <row r="107" spans="1:6" x14ac:dyDescent="0.25">
      <c r="A107" s="954"/>
      <c r="B107" s="955"/>
      <c r="C107" s="955"/>
      <c r="D107" s="343" t="s">
        <v>2118</v>
      </c>
      <c r="E107" s="626" t="s">
        <v>2924</v>
      </c>
      <c r="F107" s="343"/>
    </row>
    <row r="108" spans="1:6" ht="63.75" x14ac:dyDescent="0.25">
      <c r="A108" s="343">
        <v>2</v>
      </c>
      <c r="B108" s="626" t="s">
        <v>5067</v>
      </c>
      <c r="C108" s="434" t="s">
        <v>2919</v>
      </c>
      <c r="D108" s="343" t="s">
        <v>2119</v>
      </c>
      <c r="E108" s="626" t="s">
        <v>5068</v>
      </c>
      <c r="F108" s="343"/>
    </row>
    <row r="109" spans="1:6" ht="38.25" x14ac:dyDescent="0.25">
      <c r="A109" s="343">
        <v>3</v>
      </c>
      <c r="B109" s="626" t="s">
        <v>2916</v>
      </c>
      <c r="C109" s="434" t="s">
        <v>2813</v>
      </c>
      <c r="D109" s="343" t="s">
        <v>3390</v>
      </c>
      <c r="E109" s="626" t="s">
        <v>4676</v>
      </c>
      <c r="F109" s="343"/>
    </row>
    <row r="110" spans="1:6" ht="15.75" x14ac:dyDescent="0.25">
      <c r="A110" s="958" t="s">
        <v>2120</v>
      </c>
      <c r="B110" s="958"/>
      <c r="C110" s="958"/>
      <c r="D110" s="958"/>
      <c r="E110" s="958"/>
      <c r="F110" s="958"/>
    </row>
    <row r="111" spans="1:6" ht="38.25" x14ac:dyDescent="0.25">
      <c r="A111" s="343">
        <v>1</v>
      </c>
      <c r="B111" s="626" t="s">
        <v>2925</v>
      </c>
      <c r="C111" s="434" t="s">
        <v>2927</v>
      </c>
      <c r="D111" s="343" t="s">
        <v>2880</v>
      </c>
      <c r="E111" s="626" t="s">
        <v>2936</v>
      </c>
      <c r="F111" s="343"/>
    </row>
    <row r="112" spans="1:6" ht="25.5" x14ac:dyDescent="0.25">
      <c r="A112" s="343">
        <v>2</v>
      </c>
      <c r="B112" s="626" t="s">
        <v>2926</v>
      </c>
      <c r="C112" s="434" t="s">
        <v>2928</v>
      </c>
      <c r="D112" s="343"/>
      <c r="E112" s="626" t="s">
        <v>2121</v>
      </c>
      <c r="F112" s="343"/>
    </row>
    <row r="113" spans="1:6" ht="25.5" x14ac:dyDescent="0.25">
      <c r="A113" s="343">
        <v>3</v>
      </c>
      <c r="B113" s="626" t="s">
        <v>2122</v>
      </c>
      <c r="C113" s="434" t="s">
        <v>2929</v>
      </c>
      <c r="D113" s="343"/>
      <c r="E113" s="626" t="s">
        <v>2123</v>
      </c>
      <c r="F113" s="343"/>
    </row>
    <row r="114" spans="1:6" ht="51" x14ac:dyDescent="0.25">
      <c r="A114" s="343">
        <v>4</v>
      </c>
      <c r="B114" s="626" t="s">
        <v>2124</v>
      </c>
      <c r="C114" s="434" t="s">
        <v>2930</v>
      </c>
      <c r="D114" s="343" t="s">
        <v>2933</v>
      </c>
      <c r="E114" s="626" t="s">
        <v>3392</v>
      </c>
      <c r="F114" s="343"/>
    </row>
    <row r="115" spans="1:6" ht="38.25" x14ac:dyDescent="0.25">
      <c r="A115" s="343">
        <v>5</v>
      </c>
      <c r="B115" s="626" t="s">
        <v>2084</v>
      </c>
      <c r="C115" s="434" t="s">
        <v>3391</v>
      </c>
      <c r="D115" s="343" t="s">
        <v>2934</v>
      </c>
      <c r="E115" s="626" t="s">
        <v>2937</v>
      </c>
      <c r="F115" s="343"/>
    </row>
    <row r="116" spans="1:6" ht="25.5" x14ac:dyDescent="0.25">
      <c r="A116" s="493">
        <v>6</v>
      </c>
      <c r="B116" s="626" t="s">
        <v>5066</v>
      </c>
      <c r="C116" s="494" t="s">
        <v>2931</v>
      </c>
      <c r="D116" s="493" t="s">
        <v>2935</v>
      </c>
      <c r="E116" s="494" t="s">
        <v>5069</v>
      </c>
      <c r="F116" s="493"/>
    </row>
    <row r="117" spans="1:6" ht="63.75" x14ac:dyDescent="0.25">
      <c r="A117" s="493">
        <v>7</v>
      </c>
      <c r="B117" s="494" t="s">
        <v>2125</v>
      </c>
      <c r="C117" s="494" t="s">
        <v>2932</v>
      </c>
      <c r="D117" s="493"/>
      <c r="E117" s="631"/>
      <c r="F117" s="494" t="s">
        <v>3393</v>
      </c>
    </row>
    <row r="118" spans="1:6" ht="15.75" x14ac:dyDescent="0.25">
      <c r="A118" s="956" t="s">
        <v>2126</v>
      </c>
      <c r="B118" s="956"/>
      <c r="C118" s="956"/>
      <c r="D118" s="956"/>
      <c r="E118" s="956"/>
      <c r="F118" s="956"/>
    </row>
    <row r="119" spans="1:6" ht="25.5" x14ac:dyDescent="0.25">
      <c r="A119" s="954">
        <v>1</v>
      </c>
      <c r="B119" s="955" t="s">
        <v>2127</v>
      </c>
      <c r="C119" s="440" t="s">
        <v>2918</v>
      </c>
      <c r="D119" s="350" t="s">
        <v>2943</v>
      </c>
      <c r="E119" s="440" t="s">
        <v>4677</v>
      </c>
      <c r="F119" s="343"/>
    </row>
    <row r="120" spans="1:6" ht="76.5" x14ac:dyDescent="0.25">
      <c r="A120" s="954"/>
      <c r="B120" s="955"/>
      <c r="C120" s="440" t="s">
        <v>2939</v>
      </c>
      <c r="D120" s="350" t="s">
        <v>314</v>
      </c>
      <c r="E120" s="440" t="s">
        <v>3401</v>
      </c>
      <c r="F120" s="343"/>
    </row>
    <row r="121" spans="1:6" x14ac:dyDescent="0.25">
      <c r="A121" s="954"/>
      <c r="B121" s="955"/>
      <c r="C121" s="955" t="s">
        <v>2940</v>
      </c>
      <c r="D121" s="954" t="s">
        <v>2944</v>
      </c>
      <c r="E121" s="955" t="s">
        <v>2948</v>
      </c>
      <c r="F121" s="964"/>
    </row>
    <row r="122" spans="1:6" x14ac:dyDescent="0.25">
      <c r="A122" s="954"/>
      <c r="B122" s="955"/>
      <c r="C122" s="955"/>
      <c r="D122" s="954"/>
      <c r="E122" s="955"/>
      <c r="F122" s="966"/>
    </row>
    <row r="123" spans="1:6" ht="38.25" x14ac:dyDescent="0.25">
      <c r="A123" s="954"/>
      <c r="B123" s="955"/>
      <c r="C123" s="434" t="s">
        <v>2128</v>
      </c>
      <c r="D123" s="343" t="s">
        <v>314</v>
      </c>
      <c r="E123" s="626" t="s">
        <v>3402</v>
      </c>
      <c r="F123" s="343"/>
    </row>
    <row r="124" spans="1:6" ht="25.5" x14ac:dyDescent="0.25">
      <c r="A124" s="343">
        <v>2</v>
      </c>
      <c r="B124" s="626" t="s">
        <v>2129</v>
      </c>
      <c r="C124" s="434" t="s">
        <v>2941</v>
      </c>
      <c r="D124" s="343" t="s">
        <v>2945</v>
      </c>
      <c r="E124" s="626" t="s">
        <v>3403</v>
      </c>
      <c r="F124" s="343"/>
    </row>
    <row r="125" spans="1:6" x14ac:dyDescent="0.25">
      <c r="A125" s="343">
        <v>3</v>
      </c>
      <c r="B125" s="626" t="s">
        <v>2938</v>
      </c>
      <c r="C125" s="434" t="s">
        <v>2941</v>
      </c>
      <c r="D125" s="351" t="s">
        <v>2946</v>
      </c>
      <c r="E125" s="626" t="s">
        <v>2949</v>
      </c>
      <c r="F125" s="343"/>
    </row>
    <row r="126" spans="1:6" ht="38.25" x14ac:dyDescent="0.25">
      <c r="A126" s="343">
        <v>4</v>
      </c>
      <c r="B126" s="626" t="s">
        <v>5070</v>
      </c>
      <c r="C126" s="434" t="s">
        <v>2942</v>
      </c>
      <c r="D126" s="343" t="s">
        <v>2947</v>
      </c>
      <c r="E126" s="626" t="s">
        <v>5071</v>
      </c>
      <c r="F126" s="343"/>
    </row>
    <row r="127" spans="1:6" ht="15.75" x14ac:dyDescent="0.25">
      <c r="A127" s="958" t="s">
        <v>2130</v>
      </c>
      <c r="B127" s="958"/>
      <c r="C127" s="958"/>
      <c r="D127" s="958"/>
      <c r="E127" s="958"/>
      <c r="F127" s="958"/>
    </row>
    <row r="128" spans="1:6" ht="38.25" x14ac:dyDescent="0.25">
      <c r="A128" s="343">
        <v>1</v>
      </c>
      <c r="B128" s="626" t="s">
        <v>2131</v>
      </c>
      <c r="C128" s="967" t="s">
        <v>2950</v>
      </c>
      <c r="D128" s="349" t="s">
        <v>2953</v>
      </c>
      <c r="E128" s="626" t="s">
        <v>2958</v>
      </c>
      <c r="F128" s="343"/>
    </row>
    <row r="129" spans="1:6" ht="38.25" x14ac:dyDescent="0.25">
      <c r="A129" s="343">
        <v>2</v>
      </c>
      <c r="B129" s="626" t="s">
        <v>2132</v>
      </c>
      <c r="C129" s="967"/>
      <c r="D129" s="343" t="s">
        <v>2954</v>
      </c>
      <c r="E129" s="626" t="s">
        <v>2959</v>
      </c>
      <c r="F129" s="343"/>
    </row>
    <row r="130" spans="1:6" ht="25.5" x14ac:dyDescent="0.25">
      <c r="A130" s="343">
        <v>3</v>
      </c>
      <c r="B130" s="626" t="s">
        <v>2133</v>
      </c>
      <c r="C130" s="967"/>
      <c r="D130" s="343" t="s">
        <v>2134</v>
      </c>
      <c r="E130" s="626" t="s">
        <v>2960</v>
      </c>
      <c r="F130" s="343"/>
    </row>
    <row r="131" spans="1:6" ht="25.5" x14ac:dyDescent="0.25">
      <c r="A131" s="343">
        <v>4</v>
      </c>
      <c r="B131" s="626" t="s">
        <v>2135</v>
      </c>
      <c r="C131" s="967"/>
      <c r="D131" s="343" t="s">
        <v>2955</v>
      </c>
      <c r="E131" s="626" t="s">
        <v>4678</v>
      </c>
      <c r="F131" s="343"/>
    </row>
    <row r="132" spans="1:6" ht="38.25" x14ac:dyDescent="0.25">
      <c r="A132" s="343">
        <v>5</v>
      </c>
      <c r="B132" s="626" t="s">
        <v>2136</v>
      </c>
      <c r="C132" s="434"/>
      <c r="D132" s="343" t="s">
        <v>2137</v>
      </c>
      <c r="E132" s="626" t="s">
        <v>3404</v>
      </c>
      <c r="F132" s="343"/>
    </row>
    <row r="133" spans="1:6" ht="89.25" x14ac:dyDescent="0.25">
      <c r="A133" s="343">
        <v>6</v>
      </c>
      <c r="B133" s="626" t="s">
        <v>2138</v>
      </c>
      <c r="C133" s="434"/>
      <c r="D133" s="343" t="s">
        <v>2956</v>
      </c>
      <c r="E133" s="626" t="s">
        <v>2961</v>
      </c>
      <c r="F133" s="343"/>
    </row>
    <row r="134" spans="1:6" ht="25.5" x14ac:dyDescent="0.25">
      <c r="A134" s="343">
        <v>7</v>
      </c>
      <c r="B134" s="626" t="s">
        <v>2139</v>
      </c>
      <c r="C134" s="434"/>
      <c r="D134" s="343" t="s">
        <v>2140</v>
      </c>
      <c r="E134" s="626" t="s">
        <v>3405</v>
      </c>
      <c r="F134" s="343"/>
    </row>
    <row r="135" spans="1:6" ht="38.25" x14ac:dyDescent="0.25">
      <c r="A135" s="343">
        <v>8</v>
      </c>
      <c r="B135" s="626" t="s">
        <v>2141</v>
      </c>
      <c r="C135" s="434"/>
      <c r="D135" s="343" t="s">
        <v>2142</v>
      </c>
      <c r="E135" s="626" t="s">
        <v>3406</v>
      </c>
      <c r="F135" s="343"/>
    </row>
    <row r="136" spans="1:6" ht="25.5" customHeight="1" x14ac:dyDescent="0.25">
      <c r="A136" s="343">
        <v>9</v>
      </c>
      <c r="B136" s="626" t="s">
        <v>2143</v>
      </c>
      <c r="C136" s="626" t="s">
        <v>2951</v>
      </c>
      <c r="D136" s="343" t="s">
        <v>2957</v>
      </c>
      <c r="E136" s="626" t="s">
        <v>2962</v>
      </c>
      <c r="F136" s="343"/>
    </row>
    <row r="137" spans="1:6" ht="76.5" x14ac:dyDescent="0.25">
      <c r="A137" s="345">
        <v>13</v>
      </c>
      <c r="B137" s="435" t="s">
        <v>2020</v>
      </c>
      <c r="C137" s="434" t="s">
        <v>2952</v>
      </c>
      <c r="D137" s="345"/>
      <c r="E137" s="435" t="s">
        <v>2875</v>
      </c>
      <c r="F137" s="345"/>
    </row>
    <row r="138" spans="1:6" ht="15.75" x14ac:dyDescent="0.25">
      <c r="A138" s="958" t="s">
        <v>2144</v>
      </c>
      <c r="B138" s="958"/>
      <c r="C138" s="958"/>
      <c r="D138" s="958"/>
      <c r="E138" s="958"/>
      <c r="F138" s="958"/>
    </row>
    <row r="139" spans="1:6" ht="25.5" x14ac:dyDescent="0.25">
      <c r="A139" s="347">
        <v>1</v>
      </c>
      <c r="B139" s="626" t="s">
        <v>2145</v>
      </c>
      <c r="C139" s="436" t="s">
        <v>2146</v>
      </c>
      <c r="D139" s="347" t="s">
        <v>2968</v>
      </c>
      <c r="E139" s="626" t="s">
        <v>2977</v>
      </c>
      <c r="F139" s="347"/>
    </row>
    <row r="140" spans="1:6" ht="25.5" x14ac:dyDescent="0.25">
      <c r="A140" s="347">
        <v>2</v>
      </c>
      <c r="B140" s="626" t="s">
        <v>2147</v>
      </c>
      <c r="C140" s="436" t="s">
        <v>2146</v>
      </c>
      <c r="D140" s="347" t="s">
        <v>3407</v>
      </c>
      <c r="E140" s="626" t="s">
        <v>2978</v>
      </c>
      <c r="F140" s="347"/>
    </row>
    <row r="141" spans="1:6" ht="25.5" x14ac:dyDescent="0.25">
      <c r="A141" s="347">
        <v>3</v>
      </c>
      <c r="B141" s="626" t="s">
        <v>2148</v>
      </c>
      <c r="C141" s="436" t="s">
        <v>2146</v>
      </c>
      <c r="D141" s="347" t="s">
        <v>2969</v>
      </c>
      <c r="E141" s="626" t="s">
        <v>2979</v>
      </c>
      <c r="F141" s="347"/>
    </row>
    <row r="142" spans="1:6" ht="25.5" x14ac:dyDescent="0.25">
      <c r="A142" s="347">
        <v>6</v>
      </c>
      <c r="B142" s="626" t="s">
        <v>2149</v>
      </c>
      <c r="C142" s="436" t="s">
        <v>2966</v>
      </c>
      <c r="D142" s="347" t="s">
        <v>2970</v>
      </c>
      <c r="E142" s="626" t="s">
        <v>2980</v>
      </c>
      <c r="F142" s="347"/>
    </row>
    <row r="143" spans="1:6" ht="38.25" x14ac:dyDescent="0.25">
      <c r="A143" s="347">
        <v>7</v>
      </c>
      <c r="B143" s="626" t="s">
        <v>2150</v>
      </c>
      <c r="C143" s="495" t="s">
        <v>2151</v>
      </c>
      <c r="D143" s="347" t="s">
        <v>2971</v>
      </c>
      <c r="E143" s="626" t="s">
        <v>4679</v>
      </c>
      <c r="F143" s="347"/>
    </row>
    <row r="144" spans="1:6" ht="25.5" x14ac:dyDescent="0.25">
      <c r="A144" s="347">
        <v>8</v>
      </c>
      <c r="B144" s="626" t="s">
        <v>3408</v>
      </c>
      <c r="C144" s="968" t="s">
        <v>2967</v>
      </c>
      <c r="D144" s="347" t="s">
        <v>2972</v>
      </c>
      <c r="E144" s="626" t="s">
        <v>2981</v>
      </c>
      <c r="F144" s="347"/>
    </row>
    <row r="145" spans="1:6" ht="25.5" x14ac:dyDescent="0.25">
      <c r="A145" s="347">
        <v>9</v>
      </c>
      <c r="B145" s="626" t="s">
        <v>2152</v>
      </c>
      <c r="C145" s="968"/>
      <c r="D145" s="347" t="s">
        <v>2973</v>
      </c>
      <c r="E145" s="626" t="s">
        <v>2982</v>
      </c>
      <c r="F145" s="347"/>
    </row>
    <row r="146" spans="1:6" ht="25.5" x14ac:dyDescent="0.25">
      <c r="A146" s="347">
        <v>10</v>
      </c>
      <c r="B146" s="626" t="s">
        <v>2963</v>
      </c>
      <c r="C146" s="968"/>
      <c r="D146" s="347" t="s">
        <v>2974</v>
      </c>
      <c r="E146" s="626" t="s">
        <v>4680</v>
      </c>
      <c r="F146" s="347"/>
    </row>
    <row r="147" spans="1:6" ht="25.5" x14ac:dyDescent="0.25">
      <c r="A147" s="347">
        <v>11</v>
      </c>
      <c r="B147" s="626" t="s">
        <v>2964</v>
      </c>
      <c r="C147" s="968"/>
      <c r="D147" s="347" t="s">
        <v>2975</v>
      </c>
      <c r="E147" s="626" t="s">
        <v>2983</v>
      </c>
      <c r="F147" s="347"/>
    </row>
    <row r="148" spans="1:6" ht="25.5" x14ac:dyDescent="0.25">
      <c r="A148" s="347">
        <v>12</v>
      </c>
      <c r="B148" s="626" t="s">
        <v>2153</v>
      </c>
      <c r="C148" s="968"/>
      <c r="D148" s="347">
        <v>89229144543</v>
      </c>
      <c r="E148" s="626" t="s">
        <v>2984</v>
      </c>
      <c r="F148" s="347"/>
    </row>
    <row r="149" spans="1:6" ht="51" x14ac:dyDescent="0.25">
      <c r="A149" s="347">
        <v>13</v>
      </c>
      <c r="B149" s="626" t="s">
        <v>2020</v>
      </c>
      <c r="C149" s="436" t="s">
        <v>2965</v>
      </c>
      <c r="D149" s="347"/>
      <c r="E149" s="626" t="s">
        <v>2875</v>
      </c>
      <c r="F149" s="347"/>
    </row>
    <row r="150" spans="1:6" ht="38.25" x14ac:dyDescent="0.25">
      <c r="A150" s="347">
        <v>14</v>
      </c>
      <c r="B150" s="626" t="s">
        <v>2154</v>
      </c>
      <c r="C150" s="436" t="s">
        <v>2813</v>
      </c>
      <c r="D150" s="347" t="s">
        <v>2976</v>
      </c>
      <c r="E150" s="626" t="s">
        <v>2985</v>
      </c>
      <c r="F150" s="347"/>
    </row>
    <row r="151" spans="1:6" ht="15.75" x14ac:dyDescent="0.25">
      <c r="A151" s="958" t="s">
        <v>2155</v>
      </c>
      <c r="B151" s="958"/>
      <c r="C151" s="958"/>
      <c r="D151" s="958"/>
      <c r="E151" s="958"/>
      <c r="F151" s="958"/>
    </row>
    <row r="152" spans="1:6" ht="63.75" x14ac:dyDescent="0.25">
      <c r="A152" s="343">
        <v>1</v>
      </c>
      <c r="B152" s="626" t="s">
        <v>2020</v>
      </c>
      <c r="C152" s="434" t="s">
        <v>2986</v>
      </c>
      <c r="D152" s="343"/>
      <c r="E152" s="626" t="s">
        <v>2875</v>
      </c>
      <c r="F152" s="343"/>
    </row>
    <row r="153" spans="1:6" ht="15.75" x14ac:dyDescent="0.25">
      <c r="A153" s="956" t="s">
        <v>2156</v>
      </c>
      <c r="B153" s="956"/>
      <c r="C153" s="956"/>
      <c r="D153" s="956"/>
      <c r="E153" s="956"/>
      <c r="F153" s="956"/>
    </row>
    <row r="154" spans="1:6" ht="25.5" x14ac:dyDescent="0.25">
      <c r="A154" s="343">
        <v>1</v>
      </c>
      <c r="B154" s="626" t="s">
        <v>2157</v>
      </c>
      <c r="C154" s="434" t="s">
        <v>2809</v>
      </c>
      <c r="D154" s="343" t="s">
        <v>2989</v>
      </c>
      <c r="E154" s="626" t="s">
        <v>2993</v>
      </c>
      <c r="F154" s="352"/>
    </row>
    <row r="155" spans="1:6" ht="25.5" x14ac:dyDescent="0.25">
      <c r="A155" s="343">
        <v>2</v>
      </c>
      <c r="B155" s="626" t="s">
        <v>2158</v>
      </c>
      <c r="C155" s="434" t="s">
        <v>2810</v>
      </c>
      <c r="D155" s="343" t="s">
        <v>2990</v>
      </c>
      <c r="E155" s="626" t="s">
        <v>2994</v>
      </c>
      <c r="F155" s="352"/>
    </row>
    <row r="156" spans="1:6" ht="25.5" x14ac:dyDescent="0.25">
      <c r="A156" s="343">
        <v>3</v>
      </c>
      <c r="B156" s="626" t="s">
        <v>2987</v>
      </c>
      <c r="C156" s="434" t="s">
        <v>2811</v>
      </c>
      <c r="D156" s="343" t="s">
        <v>2991</v>
      </c>
      <c r="E156" s="626" t="s">
        <v>2995</v>
      </c>
      <c r="F156" s="352"/>
    </row>
    <row r="157" spans="1:6" x14ac:dyDescent="0.25">
      <c r="A157" s="343">
        <v>4</v>
      </c>
      <c r="B157" s="626" t="s">
        <v>2020</v>
      </c>
      <c r="C157" s="434" t="s">
        <v>2812</v>
      </c>
      <c r="D157" s="343"/>
      <c r="E157" s="626" t="s">
        <v>2875</v>
      </c>
      <c r="F157" s="352"/>
    </row>
    <row r="158" spans="1:6" ht="38.25" x14ac:dyDescent="0.25">
      <c r="A158" s="343">
        <v>5</v>
      </c>
      <c r="B158" s="626" t="s">
        <v>2988</v>
      </c>
      <c r="C158" s="434" t="s">
        <v>2813</v>
      </c>
      <c r="D158" s="343" t="s">
        <v>2992</v>
      </c>
      <c r="E158" s="626" t="s">
        <v>4681</v>
      </c>
      <c r="F158" s="352"/>
    </row>
    <row r="159" spans="1:6" ht="15.75" x14ac:dyDescent="0.25">
      <c r="A159" s="958" t="s">
        <v>2159</v>
      </c>
      <c r="B159" s="958"/>
      <c r="C159" s="958"/>
      <c r="D159" s="958"/>
      <c r="E159" s="958"/>
      <c r="F159" s="958"/>
    </row>
    <row r="160" spans="1:6" ht="25.5" x14ac:dyDescent="0.25">
      <c r="A160" s="343">
        <v>1</v>
      </c>
      <c r="B160" s="626" t="s">
        <v>2160</v>
      </c>
      <c r="C160" s="434" t="s">
        <v>2146</v>
      </c>
      <c r="D160" s="353" t="s">
        <v>2161</v>
      </c>
      <c r="E160" s="626" t="s">
        <v>3409</v>
      </c>
      <c r="F160" s="352"/>
    </row>
    <row r="161" spans="1:6" x14ac:dyDescent="0.25">
      <c r="A161" s="343">
        <v>2</v>
      </c>
      <c r="B161" s="626" t="s">
        <v>2996</v>
      </c>
      <c r="C161" s="434" t="s">
        <v>2997</v>
      </c>
      <c r="D161" s="352" t="s">
        <v>2162</v>
      </c>
      <c r="E161" s="626" t="s">
        <v>3000</v>
      </c>
      <c r="F161" s="352"/>
    </row>
    <row r="162" spans="1:6" ht="38.25" x14ac:dyDescent="0.25">
      <c r="A162" s="343">
        <v>3</v>
      </c>
      <c r="B162" s="626" t="s">
        <v>2163</v>
      </c>
      <c r="C162" s="434" t="s">
        <v>2998</v>
      </c>
      <c r="D162" s="343" t="s">
        <v>2999</v>
      </c>
      <c r="E162" s="626" t="s">
        <v>5072</v>
      </c>
      <c r="F162" s="352"/>
    </row>
    <row r="163" spans="1:6" ht="15.75" x14ac:dyDescent="0.25">
      <c r="A163" s="956" t="s">
        <v>2164</v>
      </c>
      <c r="B163" s="956"/>
      <c r="C163" s="956"/>
      <c r="D163" s="956"/>
      <c r="E163" s="956"/>
      <c r="F163" s="956"/>
    </row>
    <row r="164" spans="1:6" ht="51" x14ac:dyDescent="0.25">
      <c r="A164" s="343">
        <v>1</v>
      </c>
      <c r="B164" s="435" t="s">
        <v>2165</v>
      </c>
      <c r="C164" s="434" t="s">
        <v>3001</v>
      </c>
      <c r="D164" s="343"/>
      <c r="E164" s="626" t="s">
        <v>3003</v>
      </c>
      <c r="F164" s="343"/>
    </row>
    <row r="165" spans="1:6" ht="25.5" x14ac:dyDescent="0.25">
      <c r="A165" s="343">
        <v>2</v>
      </c>
      <c r="B165" s="626" t="s">
        <v>2166</v>
      </c>
      <c r="C165" s="434" t="s">
        <v>2809</v>
      </c>
      <c r="D165" s="343" t="s">
        <v>3006</v>
      </c>
      <c r="E165" s="626" t="s">
        <v>2167</v>
      </c>
      <c r="F165" s="343"/>
    </row>
    <row r="166" spans="1:6" x14ac:dyDescent="0.25">
      <c r="A166" s="343">
        <v>3</v>
      </c>
      <c r="B166" s="626" t="s">
        <v>2168</v>
      </c>
      <c r="C166" s="434" t="s">
        <v>2810</v>
      </c>
      <c r="D166" s="343" t="s">
        <v>3005</v>
      </c>
      <c r="E166" s="626" t="s">
        <v>2169</v>
      </c>
      <c r="F166" s="343"/>
    </row>
    <row r="167" spans="1:6" ht="25.5" x14ac:dyDescent="0.25">
      <c r="A167" s="343">
        <v>4</v>
      </c>
      <c r="B167" s="626" t="s">
        <v>2020</v>
      </c>
      <c r="C167" s="434" t="s">
        <v>3002</v>
      </c>
      <c r="D167" s="343"/>
      <c r="E167" s="626" t="s">
        <v>2875</v>
      </c>
      <c r="F167" s="343"/>
    </row>
    <row r="168" spans="1:6" ht="38.25" x14ac:dyDescent="0.25">
      <c r="A168" s="343">
        <v>5</v>
      </c>
      <c r="B168" s="626" t="s">
        <v>2170</v>
      </c>
      <c r="C168" s="434" t="s">
        <v>2813</v>
      </c>
      <c r="D168" s="343" t="s">
        <v>3004</v>
      </c>
      <c r="E168" s="626" t="s">
        <v>3410</v>
      </c>
      <c r="F168" s="343"/>
    </row>
    <row r="169" spans="1:6" ht="15.75" x14ac:dyDescent="0.25">
      <c r="A169" s="958" t="s">
        <v>2171</v>
      </c>
      <c r="B169" s="958"/>
      <c r="C169" s="958"/>
      <c r="D169" s="958"/>
      <c r="E169" s="958"/>
      <c r="F169" s="958"/>
    </row>
    <row r="170" spans="1:6" ht="25.5" x14ac:dyDescent="0.25">
      <c r="A170" s="954">
        <v>1</v>
      </c>
      <c r="B170" s="955" t="s">
        <v>2172</v>
      </c>
      <c r="C170" s="434" t="s">
        <v>3008</v>
      </c>
      <c r="D170" s="351" t="s">
        <v>3412</v>
      </c>
      <c r="E170" s="626" t="s">
        <v>3411</v>
      </c>
      <c r="F170" s="343"/>
    </row>
    <row r="171" spans="1:6" ht="25.5" x14ac:dyDescent="0.25">
      <c r="A171" s="954"/>
      <c r="B171" s="955"/>
      <c r="C171" s="434"/>
      <c r="D171" s="343" t="s">
        <v>3413</v>
      </c>
      <c r="E171" s="626" t="s">
        <v>3013</v>
      </c>
      <c r="F171" s="343"/>
    </row>
    <row r="172" spans="1:6" ht="25.5" x14ac:dyDescent="0.25">
      <c r="A172" s="343">
        <v>2</v>
      </c>
      <c r="B172" s="626" t="s">
        <v>3007</v>
      </c>
      <c r="C172" s="434" t="s">
        <v>3009</v>
      </c>
      <c r="D172" s="343" t="s">
        <v>3414</v>
      </c>
      <c r="E172" s="626" t="s">
        <v>3014</v>
      </c>
      <c r="F172" s="343"/>
    </row>
    <row r="173" spans="1:6" x14ac:dyDescent="0.25">
      <c r="A173" s="954">
        <v>3</v>
      </c>
      <c r="B173" s="626" t="s">
        <v>2173</v>
      </c>
      <c r="C173" s="434" t="s">
        <v>3010</v>
      </c>
      <c r="D173" s="343" t="s">
        <v>3415</v>
      </c>
      <c r="E173" s="626" t="s">
        <v>3015</v>
      </c>
      <c r="F173" s="343"/>
    </row>
    <row r="174" spans="1:6" ht="25.5" x14ac:dyDescent="0.25">
      <c r="A174" s="954"/>
      <c r="B174" s="626" t="s">
        <v>3020</v>
      </c>
      <c r="C174" s="434" t="s">
        <v>2146</v>
      </c>
      <c r="D174" s="351" t="s">
        <v>3416</v>
      </c>
      <c r="E174" s="626" t="s">
        <v>3016</v>
      </c>
      <c r="F174" s="343"/>
    </row>
    <row r="175" spans="1:6" ht="25.5" x14ac:dyDescent="0.25">
      <c r="A175" s="343">
        <v>4</v>
      </c>
      <c r="B175" s="626" t="s">
        <v>5073</v>
      </c>
      <c r="C175" s="434" t="s">
        <v>3011</v>
      </c>
      <c r="D175" s="343" t="s">
        <v>3417</v>
      </c>
      <c r="E175" s="626" t="s">
        <v>3017</v>
      </c>
      <c r="F175" s="343"/>
    </row>
    <row r="176" spans="1:6" ht="38.25" x14ac:dyDescent="0.25">
      <c r="A176" s="343">
        <v>5</v>
      </c>
      <c r="B176" s="626" t="s">
        <v>2174</v>
      </c>
      <c r="C176" s="434" t="s">
        <v>3012</v>
      </c>
      <c r="D176" s="343" t="s">
        <v>3418</v>
      </c>
      <c r="E176" s="626" t="s">
        <v>3018</v>
      </c>
      <c r="F176" s="343"/>
    </row>
    <row r="177" spans="1:6" ht="15.75" x14ac:dyDescent="0.25">
      <c r="A177" s="956" t="s">
        <v>2175</v>
      </c>
      <c r="B177" s="956"/>
      <c r="C177" s="956"/>
      <c r="D177" s="956"/>
      <c r="E177" s="956"/>
      <c r="F177" s="956"/>
    </row>
    <row r="178" spans="1:6" ht="51" x14ac:dyDescent="0.25">
      <c r="A178" s="343">
        <v>1</v>
      </c>
      <c r="B178" s="626" t="s">
        <v>2176</v>
      </c>
      <c r="C178" s="434" t="s">
        <v>2279</v>
      </c>
      <c r="D178" s="343" t="s">
        <v>3022</v>
      </c>
      <c r="E178" s="626" t="s">
        <v>3031</v>
      </c>
      <c r="F178" s="343"/>
    </row>
    <row r="179" spans="1:6" ht="25.5" x14ac:dyDescent="0.25">
      <c r="A179" s="343">
        <v>2</v>
      </c>
      <c r="B179" s="626" t="s">
        <v>2177</v>
      </c>
      <c r="C179" s="434" t="s">
        <v>2809</v>
      </c>
      <c r="D179" s="343" t="s">
        <v>3023</v>
      </c>
      <c r="E179" s="626" t="s">
        <v>3032</v>
      </c>
      <c r="F179" s="343"/>
    </row>
    <row r="180" spans="1:6" ht="25.5" x14ac:dyDescent="0.25">
      <c r="A180" s="343">
        <v>3</v>
      </c>
      <c r="B180" s="626" t="s">
        <v>3019</v>
      </c>
      <c r="C180" s="434" t="s">
        <v>2810</v>
      </c>
      <c r="D180" s="343" t="s">
        <v>3024</v>
      </c>
      <c r="E180" s="626" t="s">
        <v>3033</v>
      </c>
      <c r="F180" s="343"/>
    </row>
    <row r="181" spans="1:6" ht="25.5" x14ac:dyDescent="0.25">
      <c r="A181" s="343">
        <v>4</v>
      </c>
      <c r="B181" s="626" t="s">
        <v>2178</v>
      </c>
      <c r="C181" s="434" t="s">
        <v>2811</v>
      </c>
      <c r="D181" s="343" t="s">
        <v>3025</v>
      </c>
      <c r="E181" s="626" t="s">
        <v>3034</v>
      </c>
      <c r="F181" s="343"/>
    </row>
    <row r="182" spans="1:6" ht="25.5" x14ac:dyDescent="0.25">
      <c r="A182" s="343">
        <v>5</v>
      </c>
      <c r="B182" s="626" t="s">
        <v>2179</v>
      </c>
      <c r="C182" s="434" t="s">
        <v>2811</v>
      </c>
      <c r="D182" s="343" t="s">
        <v>3026</v>
      </c>
      <c r="E182" s="626" t="s">
        <v>3419</v>
      </c>
      <c r="F182" s="343"/>
    </row>
    <row r="183" spans="1:6" ht="25.5" x14ac:dyDescent="0.25">
      <c r="A183" s="343">
        <v>6</v>
      </c>
      <c r="B183" s="626" t="s">
        <v>2180</v>
      </c>
      <c r="C183" s="434" t="s">
        <v>2811</v>
      </c>
      <c r="D183" s="343" t="s">
        <v>3027</v>
      </c>
      <c r="E183" s="626" t="s">
        <v>3421</v>
      </c>
      <c r="F183" s="343"/>
    </row>
    <row r="184" spans="1:6" ht="25.5" x14ac:dyDescent="0.25">
      <c r="A184" s="343">
        <v>7</v>
      </c>
      <c r="B184" s="626" t="s">
        <v>5074</v>
      </c>
      <c r="C184" s="434" t="s">
        <v>2018</v>
      </c>
      <c r="D184" s="343" t="s">
        <v>3028</v>
      </c>
      <c r="E184" s="626" t="s">
        <v>3420</v>
      </c>
      <c r="F184" s="343"/>
    </row>
    <row r="185" spans="1:6" ht="51" customHeight="1" x14ac:dyDescent="0.25">
      <c r="A185" s="954">
        <v>8</v>
      </c>
      <c r="B185" s="955" t="s">
        <v>2181</v>
      </c>
      <c r="C185" s="955" t="s">
        <v>2813</v>
      </c>
      <c r="D185" s="954" t="s">
        <v>3029</v>
      </c>
      <c r="E185" s="955" t="s">
        <v>3035</v>
      </c>
      <c r="F185" s="954"/>
    </row>
    <row r="186" spans="1:6" x14ac:dyDescent="0.25">
      <c r="A186" s="954"/>
      <c r="B186" s="955"/>
      <c r="C186" s="955"/>
      <c r="D186" s="954"/>
      <c r="E186" s="955"/>
      <c r="F186" s="954"/>
    </row>
    <row r="187" spans="1:6" ht="38.25" x14ac:dyDescent="0.25">
      <c r="A187" s="343">
        <v>9</v>
      </c>
      <c r="B187" s="626" t="s">
        <v>2182</v>
      </c>
      <c r="C187" s="434" t="s">
        <v>3021</v>
      </c>
      <c r="D187" s="343" t="s">
        <v>3030</v>
      </c>
      <c r="E187" s="626" t="s">
        <v>2875</v>
      </c>
      <c r="F187" s="343"/>
    </row>
    <row r="188" spans="1:6" ht="15.75" x14ac:dyDescent="0.25">
      <c r="A188" s="956" t="s">
        <v>2183</v>
      </c>
      <c r="B188" s="956"/>
      <c r="C188" s="956"/>
      <c r="D188" s="956"/>
      <c r="E188" s="956"/>
      <c r="F188" s="956"/>
    </row>
    <row r="189" spans="1:6" ht="25.5" x14ac:dyDescent="0.25">
      <c r="A189" s="343">
        <v>1</v>
      </c>
      <c r="B189" s="626" t="s">
        <v>2184</v>
      </c>
      <c r="C189" s="434" t="s">
        <v>3036</v>
      </c>
      <c r="D189" s="343" t="s">
        <v>3422</v>
      </c>
      <c r="E189" s="626" t="s">
        <v>3038</v>
      </c>
      <c r="F189" s="343"/>
    </row>
    <row r="190" spans="1:6" ht="25.5" x14ac:dyDescent="0.25">
      <c r="A190" s="343">
        <v>2</v>
      </c>
      <c r="B190" s="626" t="s">
        <v>2185</v>
      </c>
      <c r="C190" s="434" t="s">
        <v>2809</v>
      </c>
      <c r="D190" s="343" t="s">
        <v>3423</v>
      </c>
      <c r="E190" s="626" t="s">
        <v>3039</v>
      </c>
      <c r="F190" s="343"/>
    </row>
    <row r="191" spans="1:6" x14ac:dyDescent="0.25">
      <c r="A191" s="343">
        <v>3</v>
      </c>
      <c r="B191" s="626" t="s">
        <v>2020</v>
      </c>
      <c r="C191" s="434" t="s">
        <v>2810</v>
      </c>
      <c r="D191" s="343"/>
      <c r="E191" s="626" t="s">
        <v>2875</v>
      </c>
      <c r="F191" s="343"/>
    </row>
    <row r="192" spans="1:6" x14ac:dyDescent="0.25">
      <c r="A192" s="343">
        <v>4</v>
      </c>
      <c r="B192" s="626" t="s">
        <v>2020</v>
      </c>
      <c r="C192" s="434" t="s">
        <v>2812</v>
      </c>
      <c r="D192" s="343"/>
      <c r="E192" s="626" t="s">
        <v>2875</v>
      </c>
      <c r="F192" s="343"/>
    </row>
    <row r="193" spans="1:6" ht="38.25" x14ac:dyDescent="0.25">
      <c r="A193" s="343">
        <v>5</v>
      </c>
      <c r="B193" s="626" t="s">
        <v>2020</v>
      </c>
      <c r="C193" s="434" t="s">
        <v>3037</v>
      </c>
      <c r="D193" s="343"/>
      <c r="E193" s="626" t="s">
        <v>2875</v>
      </c>
      <c r="F193" s="343"/>
    </row>
    <row r="194" spans="1:6" ht="38.25" x14ac:dyDescent="0.25">
      <c r="A194" s="343">
        <v>6</v>
      </c>
      <c r="B194" s="626" t="s">
        <v>2186</v>
      </c>
      <c r="C194" s="434" t="s">
        <v>2813</v>
      </c>
      <c r="D194" s="343" t="s">
        <v>3424</v>
      </c>
      <c r="E194" s="626" t="s">
        <v>3040</v>
      </c>
      <c r="F194" s="343"/>
    </row>
    <row r="195" spans="1:6" ht="15.75" x14ac:dyDescent="0.25">
      <c r="A195" s="958" t="s">
        <v>2187</v>
      </c>
      <c r="B195" s="958"/>
      <c r="C195" s="958"/>
      <c r="D195" s="958"/>
      <c r="E195" s="958"/>
      <c r="F195" s="958"/>
    </row>
    <row r="196" spans="1:6" ht="25.5" x14ac:dyDescent="0.25">
      <c r="A196" s="354">
        <v>1</v>
      </c>
      <c r="B196" s="440" t="s">
        <v>2025</v>
      </c>
      <c r="C196" s="441" t="s">
        <v>2809</v>
      </c>
      <c r="D196" s="354" t="s">
        <v>3359</v>
      </c>
      <c r="E196" s="440" t="s">
        <v>2026</v>
      </c>
      <c r="F196" s="354"/>
    </row>
    <row r="197" spans="1:6" ht="25.5" x14ac:dyDescent="0.25">
      <c r="A197" s="354">
        <v>2</v>
      </c>
      <c r="B197" s="440" t="s">
        <v>2027</v>
      </c>
      <c r="C197" s="441" t="s">
        <v>2809</v>
      </c>
      <c r="D197" s="354" t="s">
        <v>3360</v>
      </c>
      <c r="E197" s="440" t="s">
        <v>4682</v>
      </c>
      <c r="F197" s="354"/>
    </row>
    <row r="198" spans="1:6" x14ac:dyDescent="0.25">
      <c r="A198" s="354">
        <v>3</v>
      </c>
      <c r="B198" s="440" t="s">
        <v>2028</v>
      </c>
      <c r="C198" s="441" t="s">
        <v>2810</v>
      </c>
      <c r="D198" s="354" t="s">
        <v>3361</v>
      </c>
      <c r="E198" s="440" t="s">
        <v>2029</v>
      </c>
      <c r="F198" s="354"/>
    </row>
    <row r="199" spans="1:6" x14ac:dyDescent="0.25">
      <c r="A199" s="354">
        <v>4</v>
      </c>
      <c r="B199" s="440" t="s">
        <v>2188</v>
      </c>
      <c r="C199" s="441" t="s">
        <v>2810</v>
      </c>
      <c r="D199" s="354" t="s">
        <v>3362</v>
      </c>
      <c r="E199" s="440" t="s">
        <v>2031</v>
      </c>
      <c r="F199" s="354"/>
    </row>
    <row r="200" spans="1:6" ht="51" x14ac:dyDescent="0.25">
      <c r="A200" s="354">
        <v>5</v>
      </c>
      <c r="B200" s="440" t="s">
        <v>2032</v>
      </c>
      <c r="C200" s="441" t="s">
        <v>3043</v>
      </c>
      <c r="D200" s="354" t="s">
        <v>3363</v>
      </c>
      <c r="E200" s="440" t="s">
        <v>2189</v>
      </c>
      <c r="F200" s="354"/>
    </row>
    <row r="201" spans="1:6" ht="51" x14ac:dyDescent="0.25">
      <c r="A201" s="354">
        <v>6</v>
      </c>
      <c r="B201" s="440" t="s">
        <v>2033</v>
      </c>
      <c r="C201" s="441" t="s">
        <v>3043</v>
      </c>
      <c r="D201" s="354" t="s">
        <v>3364</v>
      </c>
      <c r="E201" s="440" t="s">
        <v>2034</v>
      </c>
      <c r="F201" s="354"/>
    </row>
    <row r="202" spans="1:6" x14ac:dyDescent="0.25">
      <c r="A202" s="354">
        <v>7</v>
      </c>
      <c r="B202" s="440" t="s">
        <v>2020</v>
      </c>
      <c r="C202" s="441" t="s">
        <v>2812</v>
      </c>
      <c r="D202" s="354"/>
      <c r="E202" s="440" t="s">
        <v>2875</v>
      </c>
      <c r="F202" s="354"/>
    </row>
    <row r="203" spans="1:6" ht="25.5" x14ac:dyDescent="0.25">
      <c r="A203" s="354">
        <v>8</v>
      </c>
      <c r="B203" s="440" t="s">
        <v>2035</v>
      </c>
      <c r="C203" s="441" t="s">
        <v>2821</v>
      </c>
      <c r="D203" s="354" t="s">
        <v>3365</v>
      </c>
      <c r="E203" s="440" t="s">
        <v>2036</v>
      </c>
      <c r="F203" s="354"/>
    </row>
    <row r="204" spans="1:6" ht="25.5" x14ac:dyDescent="0.25">
      <c r="A204" s="354">
        <v>9</v>
      </c>
      <c r="B204" s="440" t="s">
        <v>2037</v>
      </c>
      <c r="C204" s="441" t="s">
        <v>2821</v>
      </c>
      <c r="D204" s="354" t="s">
        <v>3366</v>
      </c>
      <c r="E204" s="440" t="s">
        <v>2038</v>
      </c>
      <c r="F204" s="354"/>
    </row>
    <row r="205" spans="1:6" ht="63.75" x14ac:dyDescent="0.25">
      <c r="A205" s="354">
        <v>10</v>
      </c>
      <c r="B205" s="440" t="s">
        <v>2190</v>
      </c>
      <c r="C205" s="441" t="s">
        <v>3041</v>
      </c>
      <c r="D205" s="354" t="s">
        <v>3426</v>
      </c>
      <c r="E205" s="440" t="s">
        <v>3044</v>
      </c>
      <c r="F205" s="354"/>
    </row>
    <row r="206" spans="1:6" ht="51" x14ac:dyDescent="0.25">
      <c r="A206" s="354">
        <v>11</v>
      </c>
      <c r="B206" s="440" t="s">
        <v>2191</v>
      </c>
      <c r="C206" s="441" t="s">
        <v>3042</v>
      </c>
      <c r="D206" s="354" t="s">
        <v>3425</v>
      </c>
      <c r="E206" s="440" t="s">
        <v>2192</v>
      </c>
      <c r="F206" s="354"/>
    </row>
    <row r="207" spans="1:6" ht="15.75" x14ac:dyDescent="0.25">
      <c r="A207" s="956" t="s">
        <v>2193</v>
      </c>
      <c r="B207" s="956"/>
      <c r="C207" s="956"/>
      <c r="D207" s="956"/>
      <c r="E207" s="956"/>
      <c r="F207" s="956"/>
    </row>
    <row r="208" spans="1:6" ht="76.5" x14ac:dyDescent="0.25">
      <c r="A208" s="954">
        <v>1</v>
      </c>
      <c r="B208" s="955" t="s">
        <v>2194</v>
      </c>
      <c r="C208" s="440" t="s">
        <v>2918</v>
      </c>
      <c r="D208" s="350" t="s">
        <v>1795</v>
      </c>
      <c r="E208" s="440" t="s">
        <v>3052</v>
      </c>
      <c r="F208" s="343"/>
    </row>
    <row r="209" spans="1:6" ht="89.25" x14ac:dyDescent="0.25">
      <c r="A209" s="954"/>
      <c r="B209" s="955"/>
      <c r="C209" s="440" t="s">
        <v>2939</v>
      </c>
      <c r="D209" s="350" t="s">
        <v>3046</v>
      </c>
      <c r="E209" s="440" t="s">
        <v>3053</v>
      </c>
      <c r="F209" s="343"/>
    </row>
    <row r="210" spans="1:6" ht="25.5" x14ac:dyDescent="0.25">
      <c r="A210" s="954"/>
      <c r="B210" s="955"/>
      <c r="C210" s="434" t="s">
        <v>2940</v>
      </c>
      <c r="D210" s="351" t="s">
        <v>3047</v>
      </c>
      <c r="E210" s="626" t="s">
        <v>4683</v>
      </c>
      <c r="F210" s="343"/>
    </row>
    <row r="211" spans="1:6" ht="63.75" x14ac:dyDescent="0.25">
      <c r="A211" s="954"/>
      <c r="B211" s="955"/>
      <c r="C211" s="440" t="s">
        <v>3045</v>
      </c>
      <c r="D211" s="350" t="s">
        <v>3048</v>
      </c>
      <c r="E211" s="440" t="s">
        <v>3427</v>
      </c>
      <c r="F211" s="343"/>
    </row>
    <row r="212" spans="1:6" ht="51" x14ac:dyDescent="0.25">
      <c r="A212" s="954"/>
      <c r="B212" s="955"/>
      <c r="C212" s="434" t="s">
        <v>2128</v>
      </c>
      <c r="D212" s="343" t="s">
        <v>3049</v>
      </c>
      <c r="E212" s="626" t="s">
        <v>3054</v>
      </c>
      <c r="F212" s="343"/>
    </row>
    <row r="213" spans="1:6" x14ac:dyDescent="0.25">
      <c r="A213" s="343">
        <v>2</v>
      </c>
      <c r="B213" s="626" t="s">
        <v>2195</v>
      </c>
      <c r="C213" s="434" t="s">
        <v>2941</v>
      </c>
      <c r="D213" s="343" t="s">
        <v>3050</v>
      </c>
      <c r="E213" s="626" t="s">
        <v>3055</v>
      </c>
      <c r="F213" s="343"/>
    </row>
    <row r="214" spans="1:6" ht="38.25" x14ac:dyDescent="0.25">
      <c r="A214" s="343">
        <v>3</v>
      </c>
      <c r="B214" s="626" t="s">
        <v>2196</v>
      </c>
      <c r="C214" s="434" t="s">
        <v>2941</v>
      </c>
      <c r="D214" s="343"/>
      <c r="E214" s="626" t="s">
        <v>4684</v>
      </c>
      <c r="F214" s="343"/>
    </row>
    <row r="215" spans="1:6" ht="25.5" x14ac:dyDescent="0.25">
      <c r="A215" s="343">
        <v>4</v>
      </c>
      <c r="B215" s="626" t="s">
        <v>5075</v>
      </c>
      <c r="C215" s="434" t="s">
        <v>2942</v>
      </c>
      <c r="D215" s="351" t="s">
        <v>3051</v>
      </c>
      <c r="E215" s="626" t="s">
        <v>3056</v>
      </c>
      <c r="F215" s="343"/>
    </row>
    <row r="216" spans="1:6" ht="15.75" x14ac:dyDescent="0.25">
      <c r="A216" s="958" t="s">
        <v>2197</v>
      </c>
      <c r="B216" s="958"/>
      <c r="C216" s="958"/>
      <c r="D216" s="958"/>
      <c r="E216" s="958"/>
      <c r="F216" s="958"/>
    </row>
    <row r="217" spans="1:6" ht="25.5" x14ac:dyDescent="0.25">
      <c r="A217" s="964">
        <v>1</v>
      </c>
      <c r="B217" s="955" t="s">
        <v>2198</v>
      </c>
      <c r="C217" s="955" t="s">
        <v>3008</v>
      </c>
      <c r="D217" s="343" t="s">
        <v>3428</v>
      </c>
      <c r="E217" s="626" t="s">
        <v>3429</v>
      </c>
      <c r="F217" s="355"/>
    </row>
    <row r="218" spans="1:6" ht="25.5" x14ac:dyDescent="0.25">
      <c r="A218" s="965"/>
      <c r="B218" s="955"/>
      <c r="C218" s="955"/>
      <c r="D218" s="343" t="s">
        <v>3065</v>
      </c>
      <c r="E218" s="626" t="s">
        <v>3059</v>
      </c>
      <c r="F218" s="355"/>
    </row>
    <row r="219" spans="1:6" ht="38.25" x14ac:dyDescent="0.25">
      <c r="A219" s="965"/>
      <c r="B219" s="955"/>
      <c r="C219" s="955"/>
      <c r="D219" s="343" t="s">
        <v>3066</v>
      </c>
      <c r="E219" s="626" t="s">
        <v>3430</v>
      </c>
      <c r="F219" s="355"/>
    </row>
    <row r="220" spans="1:6" ht="25.5" x14ac:dyDescent="0.25">
      <c r="A220" s="965"/>
      <c r="B220" s="955"/>
      <c r="C220" s="955"/>
      <c r="D220" s="343" t="s">
        <v>3067</v>
      </c>
      <c r="E220" s="626" t="s">
        <v>3060</v>
      </c>
      <c r="F220" s="355"/>
    </row>
    <row r="221" spans="1:6" ht="25.5" x14ac:dyDescent="0.25">
      <c r="A221" s="966"/>
      <c r="B221" s="955"/>
      <c r="C221" s="955"/>
      <c r="D221" s="343" t="s">
        <v>3068</v>
      </c>
      <c r="E221" s="626" t="s">
        <v>3061</v>
      </c>
      <c r="F221" s="355"/>
    </row>
    <row r="222" spans="1:6" ht="51" x14ac:dyDescent="0.25">
      <c r="A222" s="343">
        <v>2</v>
      </c>
      <c r="B222" s="626" t="s">
        <v>5076</v>
      </c>
      <c r="C222" s="434" t="s">
        <v>3057</v>
      </c>
      <c r="D222" s="343" t="s">
        <v>3069</v>
      </c>
      <c r="E222" s="626" t="s">
        <v>3062</v>
      </c>
      <c r="F222" s="355"/>
    </row>
    <row r="223" spans="1:6" ht="25.5" x14ac:dyDescent="0.25">
      <c r="A223" s="343">
        <v>3</v>
      </c>
      <c r="B223" s="626" t="s">
        <v>1705</v>
      </c>
      <c r="C223" s="434" t="s">
        <v>3058</v>
      </c>
      <c r="D223" s="343" t="s">
        <v>3070</v>
      </c>
      <c r="E223" s="626" t="s">
        <v>3063</v>
      </c>
      <c r="F223" s="355"/>
    </row>
    <row r="224" spans="1:6" ht="25.5" x14ac:dyDescent="0.25">
      <c r="A224" s="343">
        <v>4</v>
      </c>
      <c r="B224" s="626" t="s">
        <v>513</v>
      </c>
      <c r="C224" s="434" t="s">
        <v>3058</v>
      </c>
      <c r="D224" s="343" t="s">
        <v>3071</v>
      </c>
      <c r="E224" s="626" t="s">
        <v>3064</v>
      </c>
      <c r="F224" s="355"/>
    </row>
    <row r="225" spans="1:6" ht="15.75" x14ac:dyDescent="0.25">
      <c r="A225" s="956" t="s">
        <v>2199</v>
      </c>
      <c r="B225" s="956"/>
      <c r="C225" s="956"/>
      <c r="D225" s="956"/>
      <c r="E225" s="956"/>
      <c r="F225" s="956"/>
    </row>
    <row r="226" spans="1:6" ht="25.5" x14ac:dyDescent="0.25">
      <c r="A226" s="349">
        <v>1</v>
      </c>
      <c r="B226" s="626" t="s">
        <v>3072</v>
      </c>
      <c r="C226" s="438" t="s">
        <v>2809</v>
      </c>
      <c r="D226" s="349" t="s">
        <v>3076</v>
      </c>
      <c r="E226" s="626" t="s">
        <v>3077</v>
      </c>
      <c r="F226" s="349"/>
    </row>
    <row r="227" spans="1:6" ht="25.5" x14ac:dyDescent="0.25">
      <c r="A227" s="349">
        <v>2</v>
      </c>
      <c r="B227" s="626" t="s">
        <v>3073</v>
      </c>
      <c r="C227" s="438" t="s">
        <v>2810</v>
      </c>
      <c r="D227" s="349" t="s">
        <v>2200</v>
      </c>
      <c r="E227" s="626" t="s">
        <v>3078</v>
      </c>
      <c r="F227" s="349"/>
    </row>
    <row r="228" spans="1:6" ht="38.25" x14ac:dyDescent="0.25">
      <c r="A228" s="349">
        <v>3</v>
      </c>
      <c r="B228" s="626" t="s">
        <v>2201</v>
      </c>
      <c r="C228" s="438" t="s">
        <v>2811</v>
      </c>
      <c r="D228" s="349" t="s">
        <v>2202</v>
      </c>
      <c r="E228" s="626" t="s">
        <v>2203</v>
      </c>
      <c r="F228" s="349"/>
    </row>
    <row r="229" spans="1:6" ht="25.5" x14ac:dyDescent="0.25">
      <c r="A229" s="349">
        <v>4</v>
      </c>
      <c r="B229" s="626" t="s">
        <v>2204</v>
      </c>
      <c r="C229" s="438" t="s">
        <v>3074</v>
      </c>
      <c r="D229" s="349" t="s">
        <v>2205</v>
      </c>
      <c r="E229" s="626" t="s">
        <v>2206</v>
      </c>
      <c r="F229" s="349"/>
    </row>
    <row r="230" spans="1:6" ht="25.5" x14ac:dyDescent="0.25">
      <c r="A230" s="349">
        <v>5</v>
      </c>
      <c r="B230" s="626" t="s">
        <v>2020</v>
      </c>
      <c r="C230" s="438" t="s">
        <v>3075</v>
      </c>
      <c r="D230" s="349"/>
      <c r="E230" s="626" t="s">
        <v>2875</v>
      </c>
      <c r="F230" s="349"/>
    </row>
    <row r="231" spans="1:6" ht="38.25" x14ac:dyDescent="0.25">
      <c r="A231" s="349">
        <v>6</v>
      </c>
      <c r="B231" s="626" t="s">
        <v>2207</v>
      </c>
      <c r="C231" s="438" t="s">
        <v>2813</v>
      </c>
      <c r="D231" s="349" t="s">
        <v>2208</v>
      </c>
      <c r="E231" s="626" t="s">
        <v>3079</v>
      </c>
      <c r="F231" s="349"/>
    </row>
    <row r="232" spans="1:6" ht="15.75" x14ac:dyDescent="0.25">
      <c r="A232" s="956" t="s">
        <v>2209</v>
      </c>
      <c r="B232" s="956"/>
      <c r="C232" s="956"/>
      <c r="D232" s="956"/>
      <c r="E232" s="956"/>
      <c r="F232" s="956"/>
    </row>
    <row r="233" spans="1:6" ht="76.5" x14ac:dyDescent="0.25">
      <c r="A233" s="349">
        <v>1</v>
      </c>
      <c r="B233" s="626" t="s">
        <v>2210</v>
      </c>
      <c r="C233" s="438" t="s">
        <v>3432</v>
      </c>
      <c r="D233" s="349" t="s">
        <v>3431</v>
      </c>
      <c r="E233" s="626" t="s">
        <v>3433</v>
      </c>
      <c r="F233" s="352"/>
    </row>
    <row r="234" spans="1:6" ht="51" x14ac:dyDescent="0.25">
      <c r="A234" s="348">
        <v>2</v>
      </c>
      <c r="B234" s="435" t="s">
        <v>2089</v>
      </c>
      <c r="C234" s="437" t="s">
        <v>2879</v>
      </c>
      <c r="D234" s="348" t="s">
        <v>3082</v>
      </c>
      <c r="E234" s="435" t="s">
        <v>3084</v>
      </c>
      <c r="F234" s="356"/>
    </row>
    <row r="235" spans="1:6" ht="51" x14ac:dyDescent="0.25">
      <c r="A235" s="352">
        <v>3</v>
      </c>
      <c r="B235" s="626" t="s">
        <v>2925</v>
      </c>
      <c r="C235" s="434" t="s">
        <v>3081</v>
      </c>
      <c r="D235" s="343" t="s">
        <v>2880</v>
      </c>
      <c r="E235" s="626" t="s">
        <v>3434</v>
      </c>
      <c r="F235" s="352"/>
    </row>
    <row r="236" spans="1:6" ht="25.5" x14ac:dyDescent="0.25">
      <c r="A236" s="352">
        <v>4</v>
      </c>
      <c r="B236" s="626" t="s">
        <v>3080</v>
      </c>
      <c r="C236" s="434" t="s">
        <v>2928</v>
      </c>
      <c r="D236" s="343" t="s">
        <v>3083</v>
      </c>
      <c r="E236" s="626" t="s">
        <v>2121</v>
      </c>
      <c r="F236" s="352"/>
    </row>
    <row r="237" spans="1:6" ht="15.75" x14ac:dyDescent="0.25">
      <c r="A237" s="958" t="s">
        <v>2211</v>
      </c>
      <c r="B237" s="958"/>
      <c r="C237" s="958"/>
      <c r="D237" s="958"/>
      <c r="E237" s="958"/>
      <c r="F237" s="958"/>
    </row>
    <row r="238" spans="1:6" ht="25.5" x14ac:dyDescent="0.25">
      <c r="A238" s="343">
        <v>1</v>
      </c>
      <c r="B238" s="626" t="s">
        <v>2212</v>
      </c>
      <c r="C238" s="434" t="s">
        <v>2213</v>
      </c>
      <c r="D238" s="343" t="s">
        <v>3087</v>
      </c>
      <c r="E238" s="626" t="s">
        <v>3093</v>
      </c>
      <c r="F238" s="343"/>
    </row>
    <row r="239" spans="1:6" ht="38.25" x14ac:dyDescent="0.25">
      <c r="A239" s="343">
        <v>2</v>
      </c>
      <c r="B239" s="626" t="s">
        <v>3085</v>
      </c>
      <c r="C239" s="434" t="s">
        <v>2214</v>
      </c>
      <c r="D239" s="343" t="s">
        <v>2215</v>
      </c>
      <c r="E239" s="626" t="s">
        <v>3094</v>
      </c>
      <c r="F239" s="343"/>
    </row>
    <row r="240" spans="1:6" ht="25.5" x14ac:dyDescent="0.25">
      <c r="A240" s="343">
        <v>3</v>
      </c>
      <c r="B240" s="626" t="s">
        <v>2216</v>
      </c>
      <c r="C240" s="434" t="s">
        <v>2217</v>
      </c>
      <c r="D240" s="343" t="s">
        <v>2218</v>
      </c>
      <c r="E240" s="626" t="s">
        <v>3095</v>
      </c>
      <c r="F240" s="343"/>
    </row>
    <row r="241" spans="1:6" ht="25.5" x14ac:dyDescent="0.25">
      <c r="A241" s="343">
        <v>4</v>
      </c>
      <c r="B241" s="626" t="s">
        <v>2219</v>
      </c>
      <c r="C241" s="434" t="s">
        <v>2217</v>
      </c>
      <c r="D241" s="343" t="s">
        <v>3436</v>
      </c>
      <c r="E241" s="626" t="s">
        <v>3437</v>
      </c>
      <c r="F241" s="343"/>
    </row>
    <row r="242" spans="1:6" ht="51" x14ac:dyDescent="0.25">
      <c r="A242" s="343">
        <v>5</v>
      </c>
      <c r="B242" s="626" t="s">
        <v>3086</v>
      </c>
      <c r="C242" s="434" t="s">
        <v>2220</v>
      </c>
      <c r="D242" s="343" t="s">
        <v>3435</v>
      </c>
      <c r="E242" s="626" t="s">
        <v>3096</v>
      </c>
      <c r="F242" s="343"/>
    </row>
    <row r="243" spans="1:6" ht="25.5" x14ac:dyDescent="0.25">
      <c r="A243" s="343">
        <v>6</v>
      </c>
      <c r="B243" s="626" t="s">
        <v>2221</v>
      </c>
      <c r="C243" s="434" t="s">
        <v>2222</v>
      </c>
      <c r="D243" s="343" t="s">
        <v>2223</v>
      </c>
      <c r="E243" s="626" t="s">
        <v>3097</v>
      </c>
      <c r="F243" s="343"/>
    </row>
    <row r="244" spans="1:6" ht="25.5" x14ac:dyDescent="0.25">
      <c r="A244" s="343">
        <v>7</v>
      </c>
      <c r="B244" s="626" t="s">
        <v>2224</v>
      </c>
      <c r="C244" s="434" t="s">
        <v>2222</v>
      </c>
      <c r="D244" s="343" t="s">
        <v>3088</v>
      </c>
      <c r="E244" s="626" t="s">
        <v>3098</v>
      </c>
      <c r="F244" s="343"/>
    </row>
    <row r="245" spans="1:6" ht="25.5" x14ac:dyDescent="0.25">
      <c r="A245" s="343">
        <v>8</v>
      </c>
      <c r="B245" s="626" t="s">
        <v>2225</v>
      </c>
      <c r="C245" s="434" t="s">
        <v>2222</v>
      </c>
      <c r="D245" s="343" t="s">
        <v>3089</v>
      </c>
      <c r="E245" s="626" t="s">
        <v>3099</v>
      </c>
      <c r="F245" s="343"/>
    </row>
    <row r="246" spans="1:6" ht="25.5" x14ac:dyDescent="0.25">
      <c r="A246" s="343">
        <v>9</v>
      </c>
      <c r="B246" s="626" t="s">
        <v>2226</v>
      </c>
      <c r="C246" s="434" t="s">
        <v>2222</v>
      </c>
      <c r="D246" s="343" t="s">
        <v>3090</v>
      </c>
      <c r="E246" s="626" t="s">
        <v>3100</v>
      </c>
      <c r="F246" s="343"/>
    </row>
    <row r="247" spans="1:6" ht="25.5" x14ac:dyDescent="0.25">
      <c r="A247" s="343">
        <v>10</v>
      </c>
      <c r="B247" s="626" t="s">
        <v>2227</v>
      </c>
      <c r="C247" s="434" t="s">
        <v>2222</v>
      </c>
      <c r="D247" s="343" t="s">
        <v>3091</v>
      </c>
      <c r="E247" s="626" t="s">
        <v>3101</v>
      </c>
      <c r="F247" s="343"/>
    </row>
    <row r="248" spans="1:6" ht="25.5" x14ac:dyDescent="0.25">
      <c r="A248" s="343">
        <v>11</v>
      </c>
      <c r="B248" s="626" t="s">
        <v>2228</v>
      </c>
      <c r="C248" s="434" t="s">
        <v>2222</v>
      </c>
      <c r="D248" s="343" t="s">
        <v>3092</v>
      </c>
      <c r="E248" s="626" t="s">
        <v>3102</v>
      </c>
      <c r="F248" s="343"/>
    </row>
    <row r="249" spans="1:6" ht="15.75" x14ac:dyDescent="0.25">
      <c r="A249" s="956" t="s">
        <v>2229</v>
      </c>
      <c r="B249" s="956"/>
      <c r="C249" s="956"/>
      <c r="D249" s="956"/>
      <c r="E249" s="956"/>
      <c r="F249" s="956"/>
    </row>
    <row r="250" spans="1:6" ht="38.25" x14ac:dyDescent="0.25">
      <c r="A250" s="343">
        <v>1</v>
      </c>
      <c r="B250" s="626" t="s">
        <v>2230</v>
      </c>
      <c r="C250" s="434" t="s">
        <v>2824</v>
      </c>
      <c r="D250" s="343" t="s">
        <v>3103</v>
      </c>
      <c r="E250" s="626" t="s">
        <v>3107</v>
      </c>
      <c r="F250" s="343"/>
    </row>
    <row r="251" spans="1:6" ht="63.75" x14ac:dyDescent="0.25">
      <c r="A251" s="343">
        <v>2</v>
      </c>
      <c r="B251" s="626" t="s">
        <v>2231</v>
      </c>
      <c r="C251" s="434" t="s">
        <v>2825</v>
      </c>
      <c r="D251" s="343" t="s">
        <v>3104</v>
      </c>
      <c r="E251" s="626" t="s">
        <v>3108</v>
      </c>
      <c r="F251" s="343"/>
    </row>
    <row r="252" spans="1:6" ht="76.5" x14ac:dyDescent="0.25">
      <c r="A252" s="343">
        <v>3</v>
      </c>
      <c r="B252" s="626" t="s">
        <v>2232</v>
      </c>
      <c r="C252" s="434" t="s">
        <v>2826</v>
      </c>
      <c r="D252" s="343" t="s">
        <v>3105</v>
      </c>
      <c r="E252" s="626" t="s">
        <v>4685</v>
      </c>
      <c r="F252" s="343"/>
    </row>
    <row r="253" spans="1:6" ht="140.25" x14ac:dyDescent="0.25">
      <c r="A253" s="343">
        <v>4</v>
      </c>
      <c r="B253" s="626" t="s">
        <v>2044</v>
      </c>
      <c r="C253" s="434" t="s">
        <v>2827</v>
      </c>
      <c r="D253" s="343" t="s">
        <v>3106</v>
      </c>
      <c r="E253" s="626" t="s">
        <v>3109</v>
      </c>
      <c r="F253" s="343"/>
    </row>
    <row r="254" spans="1:6" ht="15.75" x14ac:dyDescent="0.25">
      <c r="A254" s="958" t="s">
        <v>2233</v>
      </c>
      <c r="B254" s="958"/>
      <c r="C254" s="958"/>
      <c r="D254" s="958"/>
      <c r="E254" s="958"/>
      <c r="F254" s="958"/>
    </row>
    <row r="255" spans="1:6" x14ac:dyDescent="0.25">
      <c r="A255" s="343">
        <v>1</v>
      </c>
      <c r="B255" s="626" t="s">
        <v>2234</v>
      </c>
      <c r="C255" s="434" t="s">
        <v>3438</v>
      </c>
      <c r="D255" s="343" t="s">
        <v>3442</v>
      </c>
      <c r="E255" s="626" t="s">
        <v>2235</v>
      </c>
      <c r="F255" s="343"/>
    </row>
    <row r="256" spans="1:6" ht="38.25" x14ac:dyDescent="0.25">
      <c r="A256" s="343">
        <v>2</v>
      </c>
      <c r="B256" s="626" t="s">
        <v>2236</v>
      </c>
      <c r="C256" s="434"/>
      <c r="D256" s="343" t="s">
        <v>3443</v>
      </c>
      <c r="E256" s="626" t="s">
        <v>2237</v>
      </c>
      <c r="F256" s="343"/>
    </row>
    <row r="257" spans="1:6" ht="38.25" x14ac:dyDescent="0.25">
      <c r="A257" s="343">
        <v>3</v>
      </c>
      <c r="B257" s="626" t="s">
        <v>2238</v>
      </c>
      <c r="C257" s="434"/>
      <c r="D257" s="343" t="s">
        <v>3444</v>
      </c>
      <c r="E257" s="626" t="s">
        <v>2239</v>
      </c>
      <c r="F257" s="343"/>
    </row>
    <row r="258" spans="1:6" ht="25.5" x14ac:dyDescent="0.25">
      <c r="A258" s="343">
        <v>4</v>
      </c>
      <c r="B258" s="626" t="s">
        <v>2240</v>
      </c>
      <c r="C258" s="434"/>
      <c r="D258" s="343" t="s">
        <v>3445</v>
      </c>
      <c r="E258" s="626" t="s">
        <v>2241</v>
      </c>
      <c r="F258" s="343"/>
    </row>
    <row r="259" spans="1:6" ht="25.5" x14ac:dyDescent="0.25">
      <c r="A259" s="343">
        <v>5</v>
      </c>
      <c r="B259" s="626" t="s">
        <v>3110</v>
      </c>
      <c r="C259" s="434" t="s">
        <v>3439</v>
      </c>
      <c r="D259" s="343" t="s">
        <v>3446</v>
      </c>
      <c r="E259" s="626" t="s">
        <v>2242</v>
      </c>
      <c r="F259" s="343"/>
    </row>
    <row r="260" spans="1:6" ht="25.5" x14ac:dyDescent="0.25">
      <c r="A260" s="343">
        <v>6</v>
      </c>
      <c r="B260" s="626" t="s">
        <v>5077</v>
      </c>
      <c r="C260" s="434"/>
      <c r="D260" s="343" t="s">
        <v>3447</v>
      </c>
      <c r="E260" s="626" t="s">
        <v>2243</v>
      </c>
      <c r="F260" s="343"/>
    </row>
    <row r="261" spans="1:6" ht="25.5" x14ac:dyDescent="0.25">
      <c r="A261" s="343">
        <v>7</v>
      </c>
      <c r="B261" s="626" t="s">
        <v>2244</v>
      </c>
      <c r="C261" s="434" t="s">
        <v>2245</v>
      </c>
      <c r="D261" s="351" t="s">
        <v>3448</v>
      </c>
      <c r="E261" s="626" t="s">
        <v>2246</v>
      </c>
      <c r="F261" s="343"/>
    </row>
    <row r="262" spans="1:6" x14ac:dyDescent="0.25">
      <c r="A262" s="343">
        <v>8</v>
      </c>
      <c r="B262" s="626" t="s">
        <v>2247</v>
      </c>
      <c r="C262" s="434" t="s">
        <v>2810</v>
      </c>
      <c r="D262" s="343" t="s">
        <v>3449</v>
      </c>
      <c r="E262" s="626" t="s">
        <v>3111</v>
      </c>
      <c r="F262" s="343"/>
    </row>
    <row r="263" spans="1:6" x14ac:dyDescent="0.25">
      <c r="A263" s="343">
        <v>9</v>
      </c>
      <c r="B263" s="626" t="s">
        <v>2020</v>
      </c>
      <c r="C263" s="434" t="s">
        <v>2812</v>
      </c>
      <c r="D263" s="343"/>
      <c r="E263" s="626" t="s">
        <v>2875</v>
      </c>
      <c r="F263" s="343"/>
    </row>
    <row r="264" spans="1:6" ht="38.25" x14ac:dyDescent="0.25">
      <c r="A264" s="343">
        <v>10</v>
      </c>
      <c r="B264" s="626" t="s">
        <v>2248</v>
      </c>
      <c r="C264" s="434" t="s">
        <v>2813</v>
      </c>
      <c r="D264" s="343" t="s">
        <v>3450</v>
      </c>
      <c r="E264" s="626" t="s">
        <v>3112</v>
      </c>
      <c r="F264" s="343"/>
    </row>
    <row r="265" spans="1:6" ht="25.5" x14ac:dyDescent="0.25">
      <c r="A265" s="343">
        <v>11</v>
      </c>
      <c r="B265" s="626" t="s">
        <v>3440</v>
      </c>
      <c r="C265" s="434"/>
      <c r="D265" s="343" t="s">
        <v>3451</v>
      </c>
      <c r="E265" s="626" t="s">
        <v>2249</v>
      </c>
      <c r="F265" s="343"/>
    </row>
    <row r="266" spans="1:6" ht="25.5" x14ac:dyDescent="0.25">
      <c r="A266" s="343">
        <v>12</v>
      </c>
      <c r="B266" s="626" t="s">
        <v>3441</v>
      </c>
      <c r="C266" s="343"/>
      <c r="D266" s="343" t="s">
        <v>3452</v>
      </c>
      <c r="E266" s="626" t="s">
        <v>2250</v>
      </c>
      <c r="F266" s="343"/>
    </row>
    <row r="267" spans="1:6" ht="15.75" x14ac:dyDescent="0.25">
      <c r="A267" s="958" t="s">
        <v>2251</v>
      </c>
      <c r="B267" s="958"/>
      <c r="C267" s="958"/>
      <c r="D267" s="958"/>
      <c r="E267" s="958"/>
      <c r="F267" s="958"/>
    </row>
    <row r="268" spans="1:6" ht="25.5" customHeight="1" x14ac:dyDescent="0.25">
      <c r="A268" s="343">
        <v>1</v>
      </c>
      <c r="B268" s="626" t="s">
        <v>2252</v>
      </c>
      <c r="C268" s="500" t="s">
        <v>3113</v>
      </c>
      <c r="D268" s="343" t="s">
        <v>3115</v>
      </c>
      <c r="E268" s="626" t="s">
        <v>3125</v>
      </c>
      <c r="F268" s="343"/>
    </row>
    <row r="269" spans="1:6" ht="25.5" x14ac:dyDescent="0.25">
      <c r="A269" s="343">
        <v>2</v>
      </c>
      <c r="B269" s="626" t="s">
        <v>2253</v>
      </c>
      <c r="C269" s="501"/>
      <c r="D269" s="343" t="s">
        <v>3116</v>
      </c>
      <c r="E269" s="626" t="s">
        <v>3126</v>
      </c>
      <c r="F269" s="343"/>
    </row>
    <row r="270" spans="1:6" ht="25.5" x14ac:dyDescent="0.25">
      <c r="A270" s="343">
        <v>3</v>
      </c>
      <c r="B270" s="626" t="s">
        <v>2254</v>
      </c>
      <c r="C270" s="501"/>
      <c r="D270" s="343" t="s">
        <v>3117</v>
      </c>
      <c r="E270" s="626" t="s">
        <v>3127</v>
      </c>
      <c r="F270" s="343"/>
    </row>
    <row r="271" spans="1:6" ht="25.5" x14ac:dyDescent="0.25">
      <c r="A271" s="343">
        <v>4</v>
      </c>
      <c r="B271" s="626" t="s">
        <v>2255</v>
      </c>
      <c r="C271" s="501"/>
      <c r="D271" s="343" t="s">
        <v>3118</v>
      </c>
      <c r="E271" s="626" t="s">
        <v>3128</v>
      </c>
      <c r="F271" s="343"/>
    </row>
    <row r="272" spans="1:6" ht="25.5" x14ac:dyDescent="0.25">
      <c r="A272" s="343">
        <v>5</v>
      </c>
      <c r="B272" s="626" t="s">
        <v>2256</v>
      </c>
      <c r="C272" s="501"/>
      <c r="D272" s="343" t="s">
        <v>3119</v>
      </c>
      <c r="E272" s="626" t="s">
        <v>3129</v>
      </c>
      <c r="F272" s="343"/>
    </row>
    <row r="273" spans="1:6" ht="25.5" x14ac:dyDescent="0.25">
      <c r="A273" s="343">
        <v>6</v>
      </c>
      <c r="B273" s="626" t="s">
        <v>2257</v>
      </c>
      <c r="C273" s="501"/>
      <c r="D273" s="343" t="s">
        <v>3120</v>
      </c>
      <c r="E273" s="626" t="s">
        <v>3130</v>
      </c>
      <c r="F273" s="343"/>
    </row>
    <row r="274" spans="1:6" ht="25.5" x14ac:dyDescent="0.25">
      <c r="A274" s="343">
        <v>7</v>
      </c>
      <c r="B274" s="626" t="s">
        <v>2258</v>
      </c>
      <c r="C274" s="501"/>
      <c r="D274" s="343" t="s">
        <v>3121</v>
      </c>
      <c r="E274" s="626" t="s">
        <v>3131</v>
      </c>
      <c r="F274" s="343"/>
    </row>
    <row r="275" spans="1:6" ht="25.5" x14ac:dyDescent="0.25">
      <c r="A275" s="343">
        <v>8</v>
      </c>
      <c r="B275" s="626" t="s">
        <v>2259</v>
      </c>
      <c r="C275" s="502"/>
      <c r="D275" s="343" t="s">
        <v>3122</v>
      </c>
      <c r="E275" s="626" t="s">
        <v>3132</v>
      </c>
      <c r="F275" s="343"/>
    </row>
    <row r="276" spans="1:6" ht="25.5" x14ac:dyDescent="0.25">
      <c r="A276" s="343">
        <v>9</v>
      </c>
      <c r="B276" s="626" t="s">
        <v>2260</v>
      </c>
      <c r="C276" s="434" t="s">
        <v>3114</v>
      </c>
      <c r="D276" s="343" t="s">
        <v>3123</v>
      </c>
      <c r="E276" s="626" t="s">
        <v>3133</v>
      </c>
      <c r="F276" s="343"/>
    </row>
    <row r="277" spans="1:6" ht="38.25" x14ac:dyDescent="0.25">
      <c r="A277" s="343">
        <v>10</v>
      </c>
      <c r="B277" s="626" t="s">
        <v>5078</v>
      </c>
      <c r="C277" s="434" t="s">
        <v>2854</v>
      </c>
      <c r="D277" s="343" t="s">
        <v>3124</v>
      </c>
      <c r="E277" s="626" t="s">
        <v>3453</v>
      </c>
      <c r="F277" s="343"/>
    </row>
    <row r="278" spans="1:6" ht="15.75" x14ac:dyDescent="0.25">
      <c r="A278" s="956" t="s">
        <v>2261</v>
      </c>
      <c r="B278" s="956"/>
      <c r="C278" s="956"/>
      <c r="D278" s="956"/>
      <c r="E278" s="956"/>
      <c r="F278" s="956"/>
    </row>
    <row r="279" spans="1:6" ht="25.5" x14ac:dyDescent="0.25">
      <c r="A279" s="343">
        <v>1</v>
      </c>
      <c r="B279" s="626" t="s">
        <v>3134</v>
      </c>
      <c r="C279" s="439" t="s">
        <v>2809</v>
      </c>
      <c r="D279" s="343" t="s">
        <v>3135</v>
      </c>
      <c r="E279" s="626" t="s">
        <v>3137</v>
      </c>
      <c r="F279" s="343"/>
    </row>
    <row r="280" spans="1:6" ht="25.5" x14ac:dyDescent="0.25">
      <c r="A280" s="343">
        <v>2</v>
      </c>
      <c r="B280" s="626" t="s">
        <v>2027</v>
      </c>
      <c r="C280" s="439" t="s">
        <v>2809</v>
      </c>
      <c r="D280" s="343" t="s">
        <v>2262</v>
      </c>
      <c r="E280" s="626" t="s">
        <v>3138</v>
      </c>
      <c r="F280" s="343"/>
    </row>
    <row r="281" spans="1:6" x14ac:dyDescent="0.25">
      <c r="A281" s="343">
        <v>3</v>
      </c>
      <c r="B281" s="626" t="s">
        <v>2263</v>
      </c>
      <c r="C281" s="439" t="s">
        <v>2810</v>
      </c>
      <c r="D281" s="343" t="s">
        <v>3136</v>
      </c>
      <c r="E281" s="626" t="s">
        <v>3139</v>
      </c>
      <c r="F281" s="343"/>
    </row>
    <row r="282" spans="1:6" x14ac:dyDescent="0.25">
      <c r="A282" s="343">
        <v>4</v>
      </c>
      <c r="B282" s="626" t="s">
        <v>2264</v>
      </c>
      <c r="C282" s="439" t="s">
        <v>2810</v>
      </c>
      <c r="D282" s="343" t="s">
        <v>2265</v>
      </c>
      <c r="E282" s="626" t="s">
        <v>2266</v>
      </c>
      <c r="F282" s="343"/>
    </row>
    <row r="283" spans="1:6" x14ac:dyDescent="0.25">
      <c r="A283" s="343">
        <v>5</v>
      </c>
      <c r="B283" s="626" t="s">
        <v>2020</v>
      </c>
      <c r="C283" s="439" t="s">
        <v>2812</v>
      </c>
      <c r="D283" s="343"/>
      <c r="E283" s="626" t="s">
        <v>2875</v>
      </c>
      <c r="F283" s="343"/>
    </row>
    <row r="284" spans="1:6" ht="38.25" x14ac:dyDescent="0.25">
      <c r="A284" s="343">
        <v>6</v>
      </c>
      <c r="B284" s="626" t="s">
        <v>2267</v>
      </c>
      <c r="C284" s="439" t="s">
        <v>2813</v>
      </c>
      <c r="D284" s="343" t="s">
        <v>3454</v>
      </c>
      <c r="E284" s="626" t="s">
        <v>3140</v>
      </c>
      <c r="F284" s="343"/>
    </row>
    <row r="285" spans="1:6" ht="15.75" x14ac:dyDescent="0.25">
      <c r="A285" s="958" t="s">
        <v>2268</v>
      </c>
      <c r="B285" s="958"/>
      <c r="C285" s="958"/>
      <c r="D285" s="958"/>
      <c r="E285" s="958"/>
      <c r="F285" s="958"/>
    </row>
    <row r="286" spans="1:6" ht="25.5" x14ac:dyDescent="0.25">
      <c r="A286" s="343">
        <v>1</v>
      </c>
      <c r="B286" s="626" t="s">
        <v>2269</v>
      </c>
      <c r="C286" s="439" t="s">
        <v>3141</v>
      </c>
      <c r="D286" s="343" t="s">
        <v>2270</v>
      </c>
      <c r="E286" s="626" t="s">
        <v>4686</v>
      </c>
      <c r="F286" s="343"/>
    </row>
    <row r="287" spans="1:6" ht="25.5" x14ac:dyDescent="0.25">
      <c r="A287" s="343">
        <v>2</v>
      </c>
      <c r="B287" s="626" t="s">
        <v>2271</v>
      </c>
      <c r="C287" s="439" t="s">
        <v>3141</v>
      </c>
      <c r="D287" s="349" t="s">
        <v>2272</v>
      </c>
      <c r="E287" s="626" t="s">
        <v>4687</v>
      </c>
      <c r="F287" s="343"/>
    </row>
    <row r="288" spans="1:6" ht="15.75" x14ac:dyDescent="0.25">
      <c r="A288" s="959" t="s">
        <v>2273</v>
      </c>
      <c r="B288" s="960"/>
      <c r="C288" s="960"/>
      <c r="D288" s="960"/>
      <c r="E288" s="960"/>
      <c r="F288" s="961"/>
    </row>
    <row r="289" spans="1:6" ht="25.5" x14ac:dyDescent="0.25">
      <c r="A289" s="343">
        <v>1</v>
      </c>
      <c r="B289" s="626" t="s">
        <v>2274</v>
      </c>
      <c r="C289" s="439" t="s">
        <v>2809</v>
      </c>
      <c r="D289" s="343" t="s">
        <v>3976</v>
      </c>
      <c r="E289" s="626" t="s">
        <v>3455</v>
      </c>
      <c r="F289" s="343"/>
    </row>
    <row r="290" spans="1:6" ht="25.5" x14ac:dyDescent="0.25">
      <c r="A290" s="343">
        <v>2</v>
      </c>
      <c r="B290" s="626" t="s">
        <v>2275</v>
      </c>
      <c r="C290" s="439" t="s">
        <v>2810</v>
      </c>
      <c r="D290" s="343" t="s">
        <v>3977</v>
      </c>
      <c r="E290" s="626" t="s">
        <v>3146</v>
      </c>
      <c r="F290" s="343"/>
    </row>
    <row r="291" spans="1:6" ht="25.5" x14ac:dyDescent="0.25">
      <c r="A291" s="343">
        <v>3</v>
      </c>
      <c r="B291" s="626" t="s">
        <v>3142</v>
      </c>
      <c r="C291" s="439" t="s">
        <v>3144</v>
      </c>
      <c r="D291" s="343" t="s">
        <v>2276</v>
      </c>
      <c r="E291" s="626" t="s">
        <v>3147</v>
      </c>
      <c r="F291" s="343"/>
    </row>
    <row r="292" spans="1:6" ht="51" x14ac:dyDescent="0.25">
      <c r="A292" s="343">
        <v>4</v>
      </c>
      <c r="B292" s="626" t="s">
        <v>2277</v>
      </c>
      <c r="C292" s="439" t="s">
        <v>2813</v>
      </c>
      <c r="D292" s="343" t="s">
        <v>3145</v>
      </c>
      <c r="E292" s="626" t="s">
        <v>3456</v>
      </c>
      <c r="F292" s="343"/>
    </row>
    <row r="293" spans="1:6" ht="25.5" x14ac:dyDescent="0.25">
      <c r="A293" s="343">
        <v>5</v>
      </c>
      <c r="B293" s="626" t="s">
        <v>2020</v>
      </c>
      <c r="C293" s="439" t="s">
        <v>2278</v>
      </c>
      <c r="D293" s="343"/>
      <c r="E293" s="626" t="s">
        <v>3148</v>
      </c>
      <c r="F293" s="343"/>
    </row>
    <row r="294" spans="1:6" ht="38.25" x14ac:dyDescent="0.25">
      <c r="A294" s="343">
        <v>6</v>
      </c>
      <c r="B294" s="626" t="s">
        <v>3143</v>
      </c>
      <c r="C294" s="439" t="s">
        <v>2279</v>
      </c>
      <c r="D294" s="343" t="s">
        <v>3975</v>
      </c>
      <c r="E294" s="626" t="s">
        <v>5079</v>
      </c>
      <c r="F294" s="343"/>
    </row>
    <row r="295" spans="1:6" ht="15.75" x14ac:dyDescent="0.25">
      <c r="A295" s="958" t="s">
        <v>2280</v>
      </c>
      <c r="B295" s="958"/>
      <c r="C295" s="958"/>
      <c r="D295" s="958"/>
      <c r="E295" s="958"/>
      <c r="F295" s="958"/>
    </row>
    <row r="296" spans="1:6" ht="25.5" x14ac:dyDescent="0.25">
      <c r="A296" s="343">
        <v>1</v>
      </c>
      <c r="B296" s="626" t="s">
        <v>2281</v>
      </c>
      <c r="C296" s="439"/>
      <c r="D296" s="343" t="s">
        <v>3164</v>
      </c>
      <c r="E296" s="626" t="s">
        <v>2282</v>
      </c>
      <c r="F296" s="343"/>
    </row>
    <row r="297" spans="1:6" ht="25.5" x14ac:dyDescent="0.25">
      <c r="A297" s="343">
        <v>2</v>
      </c>
      <c r="B297" s="626" t="s">
        <v>2283</v>
      </c>
      <c r="C297" s="439"/>
      <c r="D297" s="343" t="s">
        <v>2284</v>
      </c>
      <c r="E297" s="626" t="s">
        <v>2285</v>
      </c>
      <c r="F297" s="343"/>
    </row>
    <row r="298" spans="1:6" ht="25.5" x14ac:dyDescent="0.25">
      <c r="A298" s="343">
        <v>3</v>
      </c>
      <c r="B298" s="626" t="s">
        <v>5080</v>
      </c>
      <c r="C298" s="439"/>
      <c r="D298" s="343" t="s">
        <v>3155</v>
      </c>
      <c r="E298" s="626" t="s">
        <v>5465</v>
      </c>
      <c r="F298" s="343"/>
    </row>
    <row r="299" spans="1:6" ht="25.5" x14ac:dyDescent="0.25">
      <c r="A299" s="343">
        <v>4</v>
      </c>
      <c r="B299" s="626" t="s">
        <v>5081</v>
      </c>
      <c r="C299" s="439"/>
      <c r="D299" s="343" t="s">
        <v>2286</v>
      </c>
      <c r="E299" s="626" t="s">
        <v>2287</v>
      </c>
      <c r="F299" s="343"/>
    </row>
    <row r="300" spans="1:6" x14ac:dyDescent="0.25">
      <c r="A300" s="343">
        <v>5</v>
      </c>
      <c r="B300" s="626" t="s">
        <v>3149</v>
      </c>
      <c r="C300" s="439" t="s">
        <v>2854</v>
      </c>
      <c r="D300" s="343" t="s">
        <v>3156</v>
      </c>
      <c r="E300" s="626" t="s">
        <v>4688</v>
      </c>
      <c r="F300" s="343"/>
    </row>
    <row r="301" spans="1:6" x14ac:dyDescent="0.25">
      <c r="A301" s="343">
        <v>6</v>
      </c>
      <c r="B301" s="626" t="s">
        <v>3150</v>
      </c>
      <c r="C301" s="439" t="s">
        <v>2854</v>
      </c>
      <c r="D301" s="343" t="s">
        <v>3157</v>
      </c>
      <c r="E301" s="626" t="s">
        <v>2288</v>
      </c>
      <c r="F301" s="343"/>
    </row>
    <row r="302" spans="1:6" ht="33" customHeight="1" x14ac:dyDescent="0.25">
      <c r="A302" s="343">
        <v>7</v>
      </c>
      <c r="B302" s="626" t="s">
        <v>2289</v>
      </c>
      <c r="C302" s="439" t="s">
        <v>3151</v>
      </c>
      <c r="D302" s="343" t="s">
        <v>3158</v>
      </c>
      <c r="E302" s="626" t="s">
        <v>2290</v>
      </c>
      <c r="F302" s="343"/>
    </row>
    <row r="303" spans="1:6" x14ac:dyDescent="0.25">
      <c r="A303" s="343">
        <v>8</v>
      </c>
      <c r="B303" s="626" t="s">
        <v>3380</v>
      </c>
      <c r="C303" s="439" t="s">
        <v>3151</v>
      </c>
      <c r="D303" s="343" t="s">
        <v>3159</v>
      </c>
      <c r="E303" s="626" t="s">
        <v>2291</v>
      </c>
      <c r="F303" s="343"/>
    </row>
    <row r="304" spans="1:6" ht="25.5" x14ac:dyDescent="0.25">
      <c r="A304" s="343">
        <v>9</v>
      </c>
      <c r="B304" s="626" t="s">
        <v>2292</v>
      </c>
      <c r="C304" s="439" t="s">
        <v>2293</v>
      </c>
      <c r="D304" s="343" t="s">
        <v>3160</v>
      </c>
      <c r="E304" s="626" t="s">
        <v>2294</v>
      </c>
      <c r="F304" s="343"/>
    </row>
    <row r="305" spans="1:6" ht="38.25" x14ac:dyDescent="0.25">
      <c r="A305" s="343">
        <v>10</v>
      </c>
      <c r="B305" s="626" t="s">
        <v>2295</v>
      </c>
      <c r="C305" s="439" t="s">
        <v>3152</v>
      </c>
      <c r="D305" s="343" t="s">
        <v>3161</v>
      </c>
      <c r="E305" s="626" t="s">
        <v>2296</v>
      </c>
      <c r="F305" s="343"/>
    </row>
    <row r="306" spans="1:6" ht="25.5" x14ac:dyDescent="0.25">
      <c r="A306" s="343">
        <v>11</v>
      </c>
      <c r="B306" s="626" t="s">
        <v>2297</v>
      </c>
      <c r="C306" s="439" t="s">
        <v>3153</v>
      </c>
      <c r="D306" s="357" t="s">
        <v>2298</v>
      </c>
      <c r="E306" s="626" t="s">
        <v>4689</v>
      </c>
      <c r="F306" s="343"/>
    </row>
    <row r="307" spans="1:6" ht="25.5" x14ac:dyDescent="0.25">
      <c r="A307" s="343">
        <v>12</v>
      </c>
      <c r="B307" s="626" t="s">
        <v>2299</v>
      </c>
      <c r="C307" s="439" t="s">
        <v>3153</v>
      </c>
      <c r="D307" s="357" t="s">
        <v>2298</v>
      </c>
      <c r="E307" s="626" t="s">
        <v>2300</v>
      </c>
      <c r="F307" s="343"/>
    </row>
    <row r="308" spans="1:6" ht="25.5" x14ac:dyDescent="0.25">
      <c r="A308" s="343">
        <v>13</v>
      </c>
      <c r="B308" s="626" t="s">
        <v>2301</v>
      </c>
      <c r="C308" s="439" t="s">
        <v>3154</v>
      </c>
      <c r="D308" s="343" t="s">
        <v>3162</v>
      </c>
      <c r="E308" s="626" t="s">
        <v>2302</v>
      </c>
      <c r="F308" s="343"/>
    </row>
    <row r="309" spans="1:6" ht="25.5" x14ac:dyDescent="0.25">
      <c r="A309" s="343">
        <v>14</v>
      </c>
      <c r="B309" s="626" t="s">
        <v>3381</v>
      </c>
      <c r="C309" s="439" t="s">
        <v>3154</v>
      </c>
      <c r="D309" s="343" t="s">
        <v>3163</v>
      </c>
      <c r="E309" s="626" t="s">
        <v>2303</v>
      </c>
      <c r="F309" s="343"/>
    </row>
    <row r="310" spans="1:6" ht="15.75" x14ac:dyDescent="0.25">
      <c r="A310" s="958" t="s">
        <v>2304</v>
      </c>
      <c r="B310" s="958"/>
      <c r="C310" s="958"/>
      <c r="D310" s="958"/>
      <c r="E310" s="958"/>
      <c r="F310" s="958"/>
    </row>
    <row r="311" spans="1:6" ht="38.25" x14ac:dyDescent="0.25">
      <c r="A311" s="343">
        <v>1</v>
      </c>
      <c r="B311" s="626" t="s">
        <v>2305</v>
      </c>
      <c r="C311" s="439" t="s">
        <v>3168</v>
      </c>
      <c r="D311" s="343" t="s">
        <v>3172</v>
      </c>
      <c r="E311" s="626" t="s">
        <v>4690</v>
      </c>
      <c r="F311" s="352"/>
    </row>
    <row r="312" spans="1:6" ht="38.25" x14ac:dyDescent="0.25">
      <c r="A312" s="343">
        <v>2</v>
      </c>
      <c r="B312" s="626" t="s">
        <v>2306</v>
      </c>
      <c r="C312" s="439" t="s">
        <v>3168</v>
      </c>
      <c r="D312" s="343" t="s">
        <v>373</v>
      </c>
      <c r="E312" s="626" t="s">
        <v>3183</v>
      </c>
      <c r="F312" s="352"/>
    </row>
    <row r="313" spans="1:6" ht="25.5" x14ac:dyDescent="0.25">
      <c r="A313" s="343">
        <v>3</v>
      </c>
      <c r="B313" s="626" t="s">
        <v>2307</v>
      </c>
      <c r="C313" s="439" t="s">
        <v>3169</v>
      </c>
      <c r="D313" s="343" t="s">
        <v>3173</v>
      </c>
      <c r="E313" s="626" t="s">
        <v>4691</v>
      </c>
      <c r="F313" s="352"/>
    </row>
    <row r="314" spans="1:6" ht="25.5" x14ac:dyDescent="0.25">
      <c r="A314" s="343">
        <v>4</v>
      </c>
      <c r="B314" s="626" t="s">
        <v>2274</v>
      </c>
      <c r="C314" s="439" t="s">
        <v>3169</v>
      </c>
      <c r="D314" s="343" t="s">
        <v>2308</v>
      </c>
      <c r="E314" s="626" t="s">
        <v>4692</v>
      </c>
      <c r="F314" s="352"/>
    </row>
    <row r="315" spans="1:6" ht="25.5" x14ac:dyDescent="0.25">
      <c r="A315" s="343">
        <v>5</v>
      </c>
      <c r="B315" s="626" t="s">
        <v>2309</v>
      </c>
      <c r="C315" s="439" t="s">
        <v>2146</v>
      </c>
      <c r="D315" s="343" t="s">
        <v>3174</v>
      </c>
      <c r="E315" s="626" t="s">
        <v>3184</v>
      </c>
      <c r="F315" s="352"/>
    </row>
    <row r="316" spans="1:6" ht="25.5" x14ac:dyDescent="0.25">
      <c r="A316" s="343">
        <v>6</v>
      </c>
      <c r="B316" s="626" t="s">
        <v>2275</v>
      </c>
      <c r="C316" s="439" t="s">
        <v>2146</v>
      </c>
      <c r="D316" s="343" t="s">
        <v>2310</v>
      </c>
      <c r="E316" s="626" t="s">
        <v>3457</v>
      </c>
      <c r="F316" s="352"/>
    </row>
    <row r="317" spans="1:6" ht="38.25" x14ac:dyDescent="0.25">
      <c r="A317" s="343">
        <v>7</v>
      </c>
      <c r="B317" s="626" t="s">
        <v>3188</v>
      </c>
      <c r="C317" s="439" t="s">
        <v>2811</v>
      </c>
      <c r="D317" s="343" t="s">
        <v>3175</v>
      </c>
      <c r="E317" s="626" t="s">
        <v>3185</v>
      </c>
      <c r="F317" s="352"/>
    </row>
    <row r="318" spans="1:6" ht="25.5" x14ac:dyDescent="0.25">
      <c r="A318" s="343">
        <v>8</v>
      </c>
      <c r="B318" s="626" t="s">
        <v>3165</v>
      </c>
      <c r="C318" s="439" t="s">
        <v>2811</v>
      </c>
      <c r="D318" s="343" t="s">
        <v>3176</v>
      </c>
      <c r="E318" s="626" t="s">
        <v>3186</v>
      </c>
      <c r="F318" s="352"/>
    </row>
    <row r="319" spans="1:6" ht="38.25" x14ac:dyDescent="0.25">
      <c r="A319" s="343">
        <v>9</v>
      </c>
      <c r="B319" s="626" t="s">
        <v>3166</v>
      </c>
      <c r="C319" s="439" t="s">
        <v>3168</v>
      </c>
      <c r="D319" s="349" t="s">
        <v>2060</v>
      </c>
      <c r="E319" s="626" t="s">
        <v>3187</v>
      </c>
      <c r="F319" s="352"/>
    </row>
    <row r="320" spans="1:6" ht="38.25" x14ac:dyDescent="0.25">
      <c r="A320" s="343">
        <v>10</v>
      </c>
      <c r="B320" s="626" t="s">
        <v>5056</v>
      </c>
      <c r="C320" s="439" t="s">
        <v>3168</v>
      </c>
      <c r="D320" s="343" t="s">
        <v>3177</v>
      </c>
      <c r="E320" s="626" t="s">
        <v>3189</v>
      </c>
      <c r="F320" s="352"/>
    </row>
    <row r="321" spans="1:6" ht="38.25" x14ac:dyDescent="0.25">
      <c r="A321" s="343">
        <v>11</v>
      </c>
      <c r="B321" s="626" t="s">
        <v>5057</v>
      </c>
      <c r="C321" s="439" t="s">
        <v>3168</v>
      </c>
      <c r="D321" s="343" t="s">
        <v>2311</v>
      </c>
      <c r="E321" s="626" t="s">
        <v>3190</v>
      </c>
      <c r="F321" s="352"/>
    </row>
    <row r="322" spans="1:6" x14ac:dyDescent="0.25">
      <c r="A322" s="343">
        <v>12</v>
      </c>
      <c r="B322" s="626" t="s">
        <v>3167</v>
      </c>
      <c r="C322" s="955" t="s">
        <v>3170</v>
      </c>
      <c r="D322" s="343"/>
      <c r="E322" s="626" t="s">
        <v>3191</v>
      </c>
      <c r="F322" s="352"/>
    </row>
    <row r="323" spans="1:6" ht="25.5" x14ac:dyDescent="0.25">
      <c r="A323" s="343">
        <v>13</v>
      </c>
      <c r="B323" s="626" t="s">
        <v>2312</v>
      </c>
      <c r="C323" s="955"/>
      <c r="D323" s="343" t="s">
        <v>3178</v>
      </c>
      <c r="E323" s="626" t="s">
        <v>3192</v>
      </c>
      <c r="F323" s="352"/>
    </row>
    <row r="324" spans="1:6" ht="25.5" x14ac:dyDescent="0.25">
      <c r="A324" s="343">
        <v>14</v>
      </c>
      <c r="B324" s="626" t="s">
        <v>513</v>
      </c>
      <c r="C324" s="955"/>
      <c r="D324" s="343" t="s">
        <v>2313</v>
      </c>
      <c r="E324" s="626" t="s">
        <v>3193</v>
      </c>
      <c r="F324" s="352"/>
    </row>
    <row r="325" spans="1:6" x14ac:dyDescent="0.25">
      <c r="A325" s="343">
        <v>15</v>
      </c>
      <c r="B325" s="626" t="s">
        <v>2314</v>
      </c>
      <c r="C325" s="955"/>
      <c r="D325" s="343">
        <v>89128271261</v>
      </c>
      <c r="E325" s="626" t="s">
        <v>3194</v>
      </c>
      <c r="F325" s="352"/>
    </row>
    <row r="326" spans="1:6" x14ac:dyDescent="0.25">
      <c r="A326" s="343">
        <v>16</v>
      </c>
      <c r="B326" s="626" t="s">
        <v>537</v>
      </c>
      <c r="C326" s="955"/>
      <c r="D326" s="343">
        <v>89225026696</v>
      </c>
      <c r="E326" s="626" t="s">
        <v>3195</v>
      </c>
      <c r="F326" s="352"/>
    </row>
    <row r="327" spans="1:6" ht="25.5" x14ac:dyDescent="0.25">
      <c r="A327" s="343">
        <v>17</v>
      </c>
      <c r="B327" s="626" t="s">
        <v>2315</v>
      </c>
      <c r="C327" s="955"/>
      <c r="D327" s="343" t="s">
        <v>3179</v>
      </c>
      <c r="E327" s="626" t="s">
        <v>3196</v>
      </c>
      <c r="F327" s="352"/>
    </row>
    <row r="328" spans="1:6" ht="38.25" x14ac:dyDescent="0.25">
      <c r="A328" s="343">
        <v>18</v>
      </c>
      <c r="B328" s="626" t="s">
        <v>538</v>
      </c>
      <c r="C328" s="955"/>
      <c r="D328" s="343" t="s">
        <v>3180</v>
      </c>
      <c r="E328" s="626" t="s">
        <v>3197</v>
      </c>
      <c r="F328" s="352"/>
    </row>
    <row r="329" spans="1:6" x14ac:dyDescent="0.25">
      <c r="A329" s="343">
        <v>19</v>
      </c>
      <c r="B329" s="626" t="s">
        <v>2073</v>
      </c>
      <c r="C329" s="955"/>
      <c r="D329" s="343">
        <v>89127129985</v>
      </c>
      <c r="E329" s="626" t="s">
        <v>3198</v>
      </c>
      <c r="F329" s="352"/>
    </row>
    <row r="330" spans="1:6" ht="38.25" x14ac:dyDescent="0.25">
      <c r="A330" s="343">
        <v>20</v>
      </c>
      <c r="B330" s="626" t="s">
        <v>2316</v>
      </c>
      <c r="C330" s="439" t="s">
        <v>3171</v>
      </c>
      <c r="D330" s="343" t="s">
        <v>3181</v>
      </c>
      <c r="E330" s="626" t="s">
        <v>3199</v>
      </c>
      <c r="F330" s="352"/>
    </row>
    <row r="331" spans="1:6" ht="51" x14ac:dyDescent="0.25">
      <c r="A331" s="439">
        <v>21</v>
      </c>
      <c r="B331" s="626" t="s">
        <v>2317</v>
      </c>
      <c r="C331" s="439" t="s">
        <v>3171</v>
      </c>
      <c r="D331" s="426" t="s">
        <v>3182</v>
      </c>
      <c r="E331" s="626" t="s">
        <v>3458</v>
      </c>
      <c r="F331" s="444"/>
    </row>
    <row r="332" spans="1:6" ht="15.75" x14ac:dyDescent="0.25">
      <c r="A332" s="962" t="s">
        <v>2318</v>
      </c>
      <c r="B332" s="960"/>
      <c r="C332" s="960"/>
      <c r="D332" s="960"/>
      <c r="E332" s="960"/>
      <c r="F332" s="963"/>
    </row>
    <row r="333" spans="1:6" ht="38.25" x14ac:dyDescent="0.25">
      <c r="A333" s="343">
        <v>1</v>
      </c>
      <c r="B333" s="626" t="s">
        <v>2319</v>
      </c>
      <c r="C333" s="439" t="s">
        <v>2824</v>
      </c>
      <c r="D333" s="343" t="s">
        <v>3201</v>
      </c>
      <c r="E333" s="626" t="s">
        <v>3204</v>
      </c>
      <c r="F333" s="352"/>
    </row>
    <row r="334" spans="1:6" ht="51" x14ac:dyDescent="0.25">
      <c r="A334" s="343">
        <v>2</v>
      </c>
      <c r="B334" s="626" t="s">
        <v>5082</v>
      </c>
      <c r="C334" s="439" t="s">
        <v>2825</v>
      </c>
      <c r="D334" s="343" t="s">
        <v>382</v>
      </c>
      <c r="E334" s="626" t="s">
        <v>3205</v>
      </c>
      <c r="F334" s="352"/>
    </row>
    <row r="335" spans="1:6" ht="76.5" x14ac:dyDescent="0.25">
      <c r="A335" s="343">
        <v>3</v>
      </c>
      <c r="B335" s="626" t="s">
        <v>2320</v>
      </c>
      <c r="C335" s="439" t="s">
        <v>2826</v>
      </c>
      <c r="D335" s="343" t="s">
        <v>3202</v>
      </c>
      <c r="E335" s="626" t="s">
        <v>3206</v>
      </c>
      <c r="F335" s="352"/>
    </row>
    <row r="336" spans="1:6" ht="114.75" x14ac:dyDescent="0.25">
      <c r="A336" s="343">
        <v>4</v>
      </c>
      <c r="B336" s="626" t="s">
        <v>5084</v>
      </c>
      <c r="C336" s="439" t="s">
        <v>3200</v>
      </c>
      <c r="D336" s="343" t="s">
        <v>3203</v>
      </c>
      <c r="E336" s="626" t="s">
        <v>5466</v>
      </c>
      <c r="F336" s="352"/>
    </row>
    <row r="337" spans="1:6" ht="15.75" x14ac:dyDescent="0.25">
      <c r="A337" s="958" t="s">
        <v>3207</v>
      </c>
      <c r="B337" s="958"/>
      <c r="C337" s="958"/>
      <c r="D337" s="958"/>
      <c r="E337" s="958"/>
      <c r="F337" s="958"/>
    </row>
    <row r="338" spans="1:6" ht="25.5" x14ac:dyDescent="0.25">
      <c r="A338" s="954">
        <v>1</v>
      </c>
      <c r="B338" s="955" t="s">
        <v>2321</v>
      </c>
      <c r="C338" s="439" t="s">
        <v>3008</v>
      </c>
      <c r="D338" s="343" t="s">
        <v>3223</v>
      </c>
      <c r="E338" s="626" t="s">
        <v>4693</v>
      </c>
      <c r="F338" s="343"/>
    </row>
    <row r="339" spans="1:6" ht="25.5" x14ac:dyDescent="0.25">
      <c r="A339" s="954"/>
      <c r="B339" s="955"/>
      <c r="C339" s="439"/>
      <c r="D339" s="343" t="s">
        <v>3224</v>
      </c>
      <c r="E339" s="626" t="s">
        <v>3266</v>
      </c>
      <c r="F339" s="343"/>
    </row>
    <row r="340" spans="1:6" ht="38.25" x14ac:dyDescent="0.25">
      <c r="A340" s="954"/>
      <c r="B340" s="955"/>
      <c r="C340" s="439" t="s">
        <v>3222</v>
      </c>
      <c r="D340" s="343" t="s">
        <v>3225</v>
      </c>
      <c r="E340" s="626" t="s">
        <v>3267</v>
      </c>
      <c r="F340" s="343"/>
    </row>
    <row r="341" spans="1:6" ht="38.25" x14ac:dyDescent="0.25">
      <c r="A341" s="954"/>
      <c r="B341" s="955"/>
      <c r="C341" s="439" t="s">
        <v>2939</v>
      </c>
      <c r="D341" s="343" t="s">
        <v>3226</v>
      </c>
      <c r="E341" s="626" t="s">
        <v>3244</v>
      </c>
      <c r="F341" s="343"/>
    </row>
    <row r="342" spans="1:6" ht="38.25" x14ac:dyDescent="0.25">
      <c r="A342" s="954"/>
      <c r="B342" s="955"/>
      <c r="C342" s="439" t="s">
        <v>2939</v>
      </c>
      <c r="D342" s="343" t="s">
        <v>3227</v>
      </c>
      <c r="E342" s="626" t="s">
        <v>3459</v>
      </c>
      <c r="F342" s="343"/>
    </row>
    <row r="343" spans="1:6" ht="25.5" x14ac:dyDescent="0.25">
      <c r="A343" s="954"/>
      <c r="B343" s="955"/>
      <c r="C343" s="439" t="s">
        <v>3221</v>
      </c>
      <c r="D343" s="343" t="s">
        <v>3228</v>
      </c>
      <c r="E343" s="626" t="s">
        <v>3245</v>
      </c>
      <c r="F343" s="343"/>
    </row>
    <row r="344" spans="1:6" ht="51" x14ac:dyDescent="0.25">
      <c r="A344" s="954"/>
      <c r="B344" s="955"/>
      <c r="C344" s="439" t="s">
        <v>3220</v>
      </c>
      <c r="D344" s="343" t="s">
        <v>3229</v>
      </c>
      <c r="E344" s="626" t="s">
        <v>3460</v>
      </c>
      <c r="F344" s="343"/>
    </row>
    <row r="345" spans="1:6" ht="25.5" x14ac:dyDescent="0.25">
      <c r="A345" s="954"/>
      <c r="B345" s="955"/>
      <c r="C345" s="439" t="s">
        <v>3219</v>
      </c>
      <c r="D345" s="343" t="s">
        <v>3230</v>
      </c>
      <c r="E345" s="626" t="s">
        <v>3246</v>
      </c>
      <c r="F345" s="343"/>
    </row>
    <row r="346" spans="1:6" ht="25.5" x14ac:dyDescent="0.25">
      <c r="A346" s="343">
        <v>2</v>
      </c>
      <c r="B346" s="626" t="s">
        <v>2322</v>
      </c>
      <c r="C346" s="439" t="s">
        <v>3217</v>
      </c>
      <c r="D346" s="343" t="s">
        <v>3231</v>
      </c>
      <c r="E346" s="626" t="s">
        <v>3247</v>
      </c>
      <c r="F346" s="343"/>
    </row>
    <row r="347" spans="1:6" ht="63.75" x14ac:dyDescent="0.25">
      <c r="A347" s="343">
        <v>3</v>
      </c>
      <c r="B347" s="626" t="s">
        <v>3209</v>
      </c>
      <c r="C347" s="439" t="s">
        <v>3218</v>
      </c>
      <c r="D347" s="351" t="s">
        <v>3232</v>
      </c>
      <c r="E347" s="626" t="s">
        <v>3461</v>
      </c>
      <c r="F347" s="343"/>
    </row>
    <row r="348" spans="1:6" ht="25.5" x14ac:dyDescent="0.25">
      <c r="A348" s="343">
        <v>4</v>
      </c>
      <c r="B348" s="626" t="s">
        <v>2323</v>
      </c>
      <c r="C348" s="439" t="s">
        <v>3010</v>
      </c>
      <c r="D348" s="343" t="s">
        <v>3233</v>
      </c>
      <c r="E348" s="626" t="s">
        <v>3249</v>
      </c>
      <c r="F348" s="343"/>
    </row>
    <row r="349" spans="1:6" ht="25.5" x14ac:dyDescent="0.25">
      <c r="A349" s="343">
        <v>5</v>
      </c>
      <c r="B349" s="626" t="s">
        <v>3208</v>
      </c>
      <c r="C349" s="439" t="s">
        <v>2146</v>
      </c>
      <c r="D349" s="351" t="s">
        <v>3234</v>
      </c>
      <c r="E349" s="626" t="s">
        <v>3248</v>
      </c>
      <c r="F349" s="343"/>
    </row>
    <row r="350" spans="1:6" x14ac:dyDescent="0.25">
      <c r="A350" s="343">
        <v>6</v>
      </c>
      <c r="B350" s="626" t="s">
        <v>2324</v>
      </c>
      <c r="C350" s="439" t="s">
        <v>3045</v>
      </c>
      <c r="D350" s="351" t="s">
        <v>3235</v>
      </c>
      <c r="E350" s="626" t="s">
        <v>3250</v>
      </c>
      <c r="F350" s="343"/>
    </row>
    <row r="351" spans="1:6" ht="25.5" x14ac:dyDescent="0.25">
      <c r="A351" s="343">
        <v>7</v>
      </c>
      <c r="B351" s="626" t="s">
        <v>2325</v>
      </c>
      <c r="C351" s="439" t="s">
        <v>3216</v>
      </c>
      <c r="D351" s="343" t="s">
        <v>3236</v>
      </c>
      <c r="E351" s="626" t="s">
        <v>3251</v>
      </c>
      <c r="F351" s="343"/>
    </row>
    <row r="352" spans="1:6" ht="25.5" x14ac:dyDescent="0.25">
      <c r="A352" s="343">
        <v>8</v>
      </c>
      <c r="B352" s="626" t="s">
        <v>5083</v>
      </c>
      <c r="C352" s="439" t="s">
        <v>3215</v>
      </c>
      <c r="D352" s="343" t="s">
        <v>3237</v>
      </c>
      <c r="E352" s="626" t="s">
        <v>3252</v>
      </c>
      <c r="F352" s="343"/>
    </row>
    <row r="353" spans="1:6" ht="51" x14ac:dyDescent="0.25">
      <c r="A353" s="343">
        <v>9</v>
      </c>
      <c r="B353" s="626" t="s">
        <v>2326</v>
      </c>
      <c r="C353" s="439" t="s">
        <v>3214</v>
      </c>
      <c r="D353" s="351" t="s">
        <v>3238</v>
      </c>
      <c r="E353" s="626" t="s">
        <v>3253</v>
      </c>
      <c r="F353" s="343"/>
    </row>
    <row r="354" spans="1:6" ht="25.5" x14ac:dyDescent="0.25">
      <c r="A354" s="343">
        <v>10</v>
      </c>
      <c r="B354" s="626" t="s">
        <v>3382</v>
      </c>
      <c r="C354" s="439" t="s">
        <v>3213</v>
      </c>
      <c r="D354" s="343" t="s">
        <v>3239</v>
      </c>
      <c r="E354" s="626" t="s">
        <v>3254</v>
      </c>
      <c r="F354" s="343"/>
    </row>
    <row r="355" spans="1:6" ht="38.25" x14ac:dyDescent="0.25">
      <c r="A355" s="343">
        <v>11</v>
      </c>
      <c r="B355" s="626" t="s">
        <v>2327</v>
      </c>
      <c r="C355" s="439" t="s">
        <v>3012</v>
      </c>
      <c r="D355" s="343" t="s">
        <v>3240</v>
      </c>
      <c r="E355" s="626" t="s">
        <v>3255</v>
      </c>
      <c r="F355" s="343"/>
    </row>
    <row r="356" spans="1:6" ht="38.25" x14ac:dyDescent="0.25">
      <c r="A356" s="343">
        <v>12</v>
      </c>
      <c r="B356" s="626" t="s">
        <v>3210</v>
      </c>
      <c r="C356" s="439" t="s">
        <v>3462</v>
      </c>
      <c r="D356" s="351" t="s">
        <v>3241</v>
      </c>
      <c r="E356" s="626" t="s">
        <v>3256</v>
      </c>
      <c r="F356" s="343"/>
    </row>
    <row r="357" spans="1:6" ht="25.5" x14ac:dyDescent="0.25">
      <c r="A357" s="343">
        <v>13</v>
      </c>
      <c r="B357" s="626" t="s">
        <v>3463</v>
      </c>
      <c r="C357" s="439" t="s">
        <v>3212</v>
      </c>
      <c r="D357" s="343" t="s">
        <v>3242</v>
      </c>
      <c r="E357" s="626" t="s">
        <v>3257</v>
      </c>
      <c r="F357" s="343"/>
    </row>
    <row r="358" spans="1:6" ht="38.25" x14ac:dyDescent="0.25">
      <c r="A358" s="343">
        <v>14</v>
      </c>
      <c r="B358" s="626" t="s">
        <v>2328</v>
      </c>
      <c r="C358" s="439" t="s">
        <v>3211</v>
      </c>
      <c r="D358" s="351" t="s">
        <v>3243</v>
      </c>
      <c r="E358" s="626" t="s">
        <v>3258</v>
      </c>
      <c r="F358" s="343"/>
    </row>
    <row r="359" spans="1:6" ht="15.75" x14ac:dyDescent="0.25">
      <c r="A359" s="956" t="s">
        <v>2329</v>
      </c>
      <c r="B359" s="956"/>
      <c r="C359" s="956"/>
      <c r="D359" s="956"/>
      <c r="E359" s="956"/>
      <c r="F359" s="956"/>
    </row>
    <row r="360" spans="1:6" ht="25.5" x14ac:dyDescent="0.25">
      <c r="A360" s="343">
        <v>1</v>
      </c>
      <c r="B360" s="626" t="s">
        <v>2330</v>
      </c>
      <c r="C360" s="439" t="s">
        <v>2809</v>
      </c>
      <c r="D360" s="343" t="s">
        <v>2331</v>
      </c>
      <c r="E360" s="626" t="s">
        <v>3260</v>
      </c>
      <c r="F360" s="343"/>
    </row>
    <row r="361" spans="1:6" ht="25.5" x14ac:dyDescent="0.25">
      <c r="A361" s="343">
        <v>2</v>
      </c>
      <c r="B361" s="626" t="s">
        <v>2332</v>
      </c>
      <c r="C361" s="439" t="s">
        <v>2809</v>
      </c>
      <c r="D361" s="343" t="s">
        <v>2333</v>
      </c>
      <c r="E361" s="626" t="s">
        <v>3261</v>
      </c>
      <c r="F361" s="343"/>
    </row>
    <row r="362" spans="1:6" x14ac:dyDescent="0.25">
      <c r="A362" s="478">
        <v>3</v>
      </c>
      <c r="B362" s="626" t="s">
        <v>2334</v>
      </c>
      <c r="C362" s="439" t="s">
        <v>2810</v>
      </c>
      <c r="D362" s="343" t="s">
        <v>2335</v>
      </c>
      <c r="E362" s="626" t="s">
        <v>3262</v>
      </c>
      <c r="F362" s="343"/>
    </row>
    <row r="363" spans="1:6" x14ac:dyDescent="0.25">
      <c r="A363" s="478">
        <v>4</v>
      </c>
      <c r="B363" s="626" t="s">
        <v>2336</v>
      </c>
      <c r="C363" s="439" t="s">
        <v>2810</v>
      </c>
      <c r="D363" s="343" t="s">
        <v>2337</v>
      </c>
      <c r="E363" s="626" t="s">
        <v>3263</v>
      </c>
      <c r="F363" s="343"/>
    </row>
    <row r="364" spans="1:6" x14ac:dyDescent="0.25">
      <c r="A364" s="478">
        <v>5</v>
      </c>
      <c r="B364" s="626" t="s">
        <v>2020</v>
      </c>
      <c r="C364" s="439" t="s">
        <v>2812</v>
      </c>
      <c r="D364" s="343"/>
      <c r="E364" s="626" t="s">
        <v>2875</v>
      </c>
      <c r="F364" s="343"/>
    </row>
    <row r="365" spans="1:6" ht="38.25" x14ac:dyDescent="0.25">
      <c r="A365" s="478">
        <v>6</v>
      </c>
      <c r="B365" s="626" t="s">
        <v>2338</v>
      </c>
      <c r="C365" s="439" t="s">
        <v>2813</v>
      </c>
      <c r="D365" s="343" t="s">
        <v>3259</v>
      </c>
      <c r="E365" s="626" t="s">
        <v>3264</v>
      </c>
      <c r="F365" s="343"/>
    </row>
    <row r="366" spans="1:6" s="67" customFormat="1" x14ac:dyDescent="0.25">
      <c r="A366" s="328"/>
      <c r="B366" s="328"/>
      <c r="C366" s="328"/>
      <c r="D366" s="328"/>
      <c r="E366" s="328"/>
      <c r="F366" s="328"/>
    </row>
    <row r="368" spans="1:6" ht="15.75" x14ac:dyDescent="0.25">
      <c r="B368" s="4" t="s">
        <v>37</v>
      </c>
      <c r="C368" s="953" t="s">
        <v>4608</v>
      </c>
      <c r="D368" s="953"/>
      <c r="E368" s="541"/>
      <c r="F368" s="542"/>
    </row>
    <row r="369" spans="2:7" x14ac:dyDescent="0.25">
      <c r="B369" s="41" t="s">
        <v>38</v>
      </c>
      <c r="C369" s="957" t="s">
        <v>39</v>
      </c>
      <c r="D369" s="957"/>
      <c r="E369" s="632"/>
      <c r="F369" s="543" t="s">
        <v>36</v>
      </c>
    </row>
    <row r="370" spans="2:7" ht="15.75" x14ac:dyDescent="0.25">
      <c r="B370" s="4"/>
      <c r="C370" s="541"/>
      <c r="D370" s="541"/>
      <c r="E370" s="541"/>
      <c r="F370" s="541"/>
    </row>
    <row r="371" spans="2:7" ht="15.75" x14ac:dyDescent="0.25">
      <c r="B371" s="4" t="s">
        <v>32</v>
      </c>
      <c r="C371" s="541"/>
      <c r="D371" s="541"/>
      <c r="E371" s="541"/>
      <c r="F371" s="541"/>
    </row>
    <row r="372" spans="2:7" ht="15.75" x14ac:dyDescent="0.25">
      <c r="B372" s="4" t="s">
        <v>33</v>
      </c>
      <c r="C372" s="541"/>
      <c r="D372" s="541"/>
      <c r="E372" s="541"/>
      <c r="F372" s="541"/>
    </row>
    <row r="373" spans="2:7" ht="15.75" x14ac:dyDescent="0.25">
      <c r="B373" s="4" t="s">
        <v>43</v>
      </c>
      <c r="C373" s="953" t="s">
        <v>4616</v>
      </c>
      <c r="D373" s="953"/>
      <c r="E373" s="633" t="s">
        <v>4617</v>
      </c>
      <c r="F373" s="542"/>
    </row>
    <row r="374" spans="2:7" ht="15.75" x14ac:dyDescent="0.25">
      <c r="B374" s="4" t="s">
        <v>41</v>
      </c>
      <c r="C374" s="952" t="s">
        <v>40</v>
      </c>
      <c r="D374" s="952"/>
      <c r="E374" s="627" t="s">
        <v>42</v>
      </c>
      <c r="F374" s="543" t="s">
        <v>36</v>
      </c>
    </row>
    <row r="375" spans="2:7" ht="15.75" x14ac:dyDescent="0.25">
      <c r="B375" s="4"/>
      <c r="C375" s="541"/>
      <c r="D375" s="541"/>
      <c r="E375" s="541"/>
      <c r="F375" s="541"/>
    </row>
    <row r="376" spans="2:7" ht="15.75" x14ac:dyDescent="0.25">
      <c r="B376" s="4"/>
      <c r="C376" s="953" t="s">
        <v>3272</v>
      </c>
      <c r="D376" s="953"/>
      <c r="E376" s="880" t="s">
        <v>5486</v>
      </c>
      <c r="F376" s="880"/>
      <c r="G376" s="880"/>
    </row>
    <row r="377" spans="2:7" ht="15.75" x14ac:dyDescent="0.25">
      <c r="B377" s="4" t="s">
        <v>44</v>
      </c>
      <c r="C377" s="952" t="s">
        <v>45</v>
      </c>
      <c r="D377" s="952"/>
      <c r="E377" s="632"/>
      <c r="F377" s="544" t="s">
        <v>46</v>
      </c>
    </row>
  </sheetData>
  <mergeCells count="83">
    <mergeCell ref="A33:F33"/>
    <mergeCell ref="A1:F1"/>
    <mergeCell ref="A3:F3"/>
    <mergeCell ref="A5:F5"/>
    <mergeCell ref="A9:F9"/>
    <mergeCell ref="A15:F15"/>
    <mergeCell ref="A21:F21"/>
    <mergeCell ref="A31:A32"/>
    <mergeCell ref="B31:B32"/>
    <mergeCell ref="C31:C32"/>
    <mergeCell ref="D31:D32"/>
    <mergeCell ref="F31:F32"/>
    <mergeCell ref="A4:F4"/>
    <mergeCell ref="A118:F118"/>
    <mergeCell ref="A40:F40"/>
    <mergeCell ref="A48:F48"/>
    <mergeCell ref="A52:F52"/>
    <mergeCell ref="A74:F74"/>
    <mergeCell ref="A94:F94"/>
    <mergeCell ref="A100:F100"/>
    <mergeCell ref="A105:F105"/>
    <mergeCell ref="A106:A107"/>
    <mergeCell ref="B106:B107"/>
    <mergeCell ref="C106:C107"/>
    <mergeCell ref="A110:F110"/>
    <mergeCell ref="A151:F151"/>
    <mergeCell ref="A119:A123"/>
    <mergeCell ref="B119:B123"/>
    <mergeCell ref="C121:C122"/>
    <mergeCell ref="D121:D122"/>
    <mergeCell ref="E121:E122"/>
    <mergeCell ref="F121:F122"/>
    <mergeCell ref="A127:F127"/>
    <mergeCell ref="C128:C131"/>
    <mergeCell ref="A138:F138"/>
    <mergeCell ref="C144:C148"/>
    <mergeCell ref="A153:F153"/>
    <mergeCell ref="A159:F159"/>
    <mergeCell ref="A163:F163"/>
    <mergeCell ref="A169:F169"/>
    <mergeCell ref="A170:A171"/>
    <mergeCell ref="B170:B171"/>
    <mergeCell ref="A173:A174"/>
    <mergeCell ref="A177:F177"/>
    <mergeCell ref="A185:A186"/>
    <mergeCell ref="B185:B186"/>
    <mergeCell ref="C185:C186"/>
    <mergeCell ref="D185:D186"/>
    <mergeCell ref="E185:E186"/>
    <mergeCell ref="F185:F186"/>
    <mergeCell ref="A237:F237"/>
    <mergeCell ref="A188:F188"/>
    <mergeCell ref="A195:F195"/>
    <mergeCell ref="A207:F207"/>
    <mergeCell ref="A208:A212"/>
    <mergeCell ref="B208:B212"/>
    <mergeCell ref="A216:F216"/>
    <mergeCell ref="A217:A221"/>
    <mergeCell ref="B217:B221"/>
    <mergeCell ref="C217:C221"/>
    <mergeCell ref="A225:F225"/>
    <mergeCell ref="A232:F232"/>
    <mergeCell ref="A337:F337"/>
    <mergeCell ref="A249:F249"/>
    <mergeCell ref="A254:F254"/>
    <mergeCell ref="A267:F267"/>
    <mergeCell ref="A278:F278"/>
    <mergeCell ref="A285:F285"/>
    <mergeCell ref="A288:F288"/>
    <mergeCell ref="A295:F295"/>
    <mergeCell ref="A310:F310"/>
    <mergeCell ref="C322:C329"/>
    <mergeCell ref="A332:F332"/>
    <mergeCell ref="C374:D374"/>
    <mergeCell ref="C376:D376"/>
    <mergeCell ref="C377:D377"/>
    <mergeCell ref="A338:A345"/>
    <mergeCell ref="B338:B345"/>
    <mergeCell ref="A359:F359"/>
    <mergeCell ref="C368:D368"/>
    <mergeCell ref="C369:D369"/>
    <mergeCell ref="C373:D373"/>
    <mergeCell ref="E376:G376"/>
  </mergeCells>
  <pageMargins left="0.70866141732283472" right="0.70866141732283472" top="0.74803149606299213" bottom="0.74803149606299213" header="0.31496062992125984" footer="0.31496062992125984"/>
  <pageSetup paperSize="9" scale="68" firstPageNumber="127" orientation="portrait" useFirstPageNumber="1" r:id="rId1"/>
  <headerFooter>
    <oddHeader xml:space="preserve">&amp;C&amp;P
</oddHeader>
  </headerFooter>
  <colBreaks count="1" manualBreakCount="1">
    <brk id="7" max="376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G25"/>
  <sheetViews>
    <sheetView view="pageBreakPreview" zoomScale="70" zoomScaleNormal="100" zoomScaleSheetLayoutView="70" workbookViewId="0">
      <selection activeCell="E23" sqref="E23"/>
    </sheetView>
  </sheetViews>
  <sheetFormatPr defaultRowHeight="15" x14ac:dyDescent="0.25"/>
  <cols>
    <col min="1" max="1" width="11.7109375" customWidth="1"/>
    <col min="2" max="2" width="42.7109375" customWidth="1"/>
    <col min="3" max="3" width="32.140625" customWidth="1"/>
    <col min="4" max="5" width="31.140625" customWidth="1"/>
    <col min="6" max="6" width="26.42578125" customWidth="1"/>
  </cols>
  <sheetData>
    <row r="1" spans="1:6" ht="18.75" x14ac:dyDescent="0.25">
      <c r="B1" s="7"/>
      <c r="C1" s="7"/>
      <c r="D1" s="7"/>
      <c r="E1" s="7"/>
      <c r="F1" s="8"/>
    </row>
    <row r="2" spans="1:6" s="67" customFormat="1" ht="89.25" customHeight="1" x14ac:dyDescent="0.25">
      <c r="A2" s="979" t="s">
        <v>2365</v>
      </c>
      <c r="B2" s="980"/>
      <c r="C2" s="980"/>
      <c r="D2" s="980"/>
      <c r="E2" s="980"/>
      <c r="F2" s="980"/>
    </row>
    <row r="3" spans="1:6" ht="55.5" customHeight="1" x14ac:dyDescent="0.25">
      <c r="A3" s="839" t="s">
        <v>2366</v>
      </c>
      <c r="B3" s="839"/>
      <c r="C3" s="839"/>
      <c r="D3" s="839"/>
      <c r="E3" s="839"/>
      <c r="F3" s="839"/>
    </row>
    <row r="4" spans="1:6" ht="168" customHeight="1" x14ac:dyDescent="0.25">
      <c r="A4" s="387" t="s">
        <v>2685</v>
      </c>
      <c r="B4" s="363" t="s">
        <v>51</v>
      </c>
      <c r="C4" s="363" t="s">
        <v>120</v>
      </c>
      <c r="D4" s="363" t="s">
        <v>121</v>
      </c>
      <c r="E4" s="363" t="s">
        <v>122</v>
      </c>
      <c r="F4" s="363" t="s">
        <v>1</v>
      </c>
    </row>
    <row r="5" spans="1:6" ht="18.75" x14ac:dyDescent="0.25">
      <c r="A5" s="69">
        <v>1</v>
      </c>
      <c r="B5" s="69">
        <v>2</v>
      </c>
      <c r="C5" s="69">
        <v>3</v>
      </c>
      <c r="D5" s="69">
        <v>4</v>
      </c>
      <c r="E5" s="69">
        <v>5</v>
      </c>
      <c r="F5" s="69">
        <v>6</v>
      </c>
    </row>
    <row r="6" spans="1:6" s="94" customFormat="1" ht="18.75" x14ac:dyDescent="0.25">
      <c r="A6" s="371">
        <v>1</v>
      </c>
      <c r="B6" s="82" t="s">
        <v>544</v>
      </c>
      <c r="C6" s="371" t="s">
        <v>545</v>
      </c>
      <c r="D6" s="981" t="s">
        <v>2789</v>
      </c>
      <c r="E6" s="981" t="s">
        <v>558</v>
      </c>
      <c r="F6" s="981" t="s">
        <v>559</v>
      </c>
    </row>
    <row r="7" spans="1:6" s="94" customFormat="1" ht="18.75" x14ac:dyDescent="0.25">
      <c r="A7" s="371">
        <v>2</v>
      </c>
      <c r="B7" s="82" t="s">
        <v>546</v>
      </c>
      <c r="C7" s="371" t="s">
        <v>547</v>
      </c>
      <c r="D7" s="982"/>
      <c r="E7" s="982"/>
      <c r="F7" s="982"/>
    </row>
    <row r="8" spans="1:6" s="94" customFormat="1" ht="18.75" x14ac:dyDescent="0.25">
      <c r="A8" s="371">
        <v>3</v>
      </c>
      <c r="B8" s="82" t="s">
        <v>4605</v>
      </c>
      <c r="C8" s="372" t="s">
        <v>548</v>
      </c>
      <c r="D8" s="982"/>
      <c r="E8" s="982"/>
      <c r="F8" s="982"/>
    </row>
    <row r="9" spans="1:6" s="94" customFormat="1" ht="18.75" x14ac:dyDescent="0.25">
      <c r="A9" s="371">
        <v>4</v>
      </c>
      <c r="B9" s="82" t="s">
        <v>549</v>
      </c>
      <c r="C9" s="372" t="s">
        <v>550</v>
      </c>
      <c r="D9" s="982"/>
      <c r="E9" s="982"/>
      <c r="F9" s="982"/>
    </row>
    <row r="10" spans="1:6" s="94" customFormat="1" ht="18.75" x14ac:dyDescent="0.25">
      <c r="A10" s="371">
        <v>5</v>
      </c>
      <c r="B10" s="82" t="s">
        <v>551</v>
      </c>
      <c r="C10" s="371" t="s">
        <v>545</v>
      </c>
      <c r="D10" s="982"/>
      <c r="E10" s="982"/>
      <c r="F10" s="982"/>
    </row>
    <row r="11" spans="1:6" s="94" customFormat="1" ht="18.75" x14ac:dyDescent="0.25">
      <c r="A11" s="371">
        <v>6</v>
      </c>
      <c r="B11" s="82" t="s">
        <v>552</v>
      </c>
      <c r="C11" s="371" t="s">
        <v>1803</v>
      </c>
      <c r="D11" s="982"/>
      <c r="E11" s="982"/>
      <c r="F11" s="982"/>
    </row>
    <row r="12" spans="1:6" s="94" customFormat="1" ht="18.75" x14ac:dyDescent="0.25">
      <c r="A12" s="371">
        <v>7</v>
      </c>
      <c r="B12" s="31" t="s">
        <v>553</v>
      </c>
      <c r="C12" s="363" t="s">
        <v>556</v>
      </c>
      <c r="D12" s="982"/>
      <c r="E12" s="982"/>
      <c r="F12" s="982"/>
    </row>
    <row r="13" spans="1:6" s="94" customFormat="1" ht="18.75" x14ac:dyDescent="0.25">
      <c r="A13" s="371">
        <v>8</v>
      </c>
      <c r="B13" s="31" t="s">
        <v>554</v>
      </c>
      <c r="C13" s="363" t="s">
        <v>557</v>
      </c>
      <c r="D13" s="982"/>
      <c r="E13" s="982"/>
      <c r="F13" s="982"/>
    </row>
    <row r="14" spans="1:6" s="94" customFormat="1" ht="18.75" x14ac:dyDescent="0.25">
      <c r="A14" s="371">
        <v>9</v>
      </c>
      <c r="B14" s="31" t="s">
        <v>3464</v>
      </c>
      <c r="C14" s="363" t="s">
        <v>545</v>
      </c>
      <c r="D14" s="982"/>
      <c r="E14" s="982"/>
      <c r="F14" s="982"/>
    </row>
    <row r="15" spans="1:6" s="94" customFormat="1" ht="18.75" x14ac:dyDescent="0.25">
      <c r="A15" s="371">
        <v>10</v>
      </c>
      <c r="B15" s="31" t="s">
        <v>2790</v>
      </c>
      <c r="C15" s="422" t="s">
        <v>555</v>
      </c>
      <c r="D15" s="983"/>
      <c r="E15" s="983"/>
      <c r="F15" s="983"/>
    </row>
    <row r="17" spans="2:7" s="70" customFormat="1" ht="15.75" x14ac:dyDescent="0.25">
      <c r="B17" s="4" t="s">
        <v>37</v>
      </c>
      <c r="C17" s="225" t="s">
        <v>4608</v>
      </c>
      <c r="D17" s="133"/>
      <c r="E17" s="133"/>
      <c r="F17" s="519"/>
    </row>
    <row r="18" spans="2:7" s="12" customFormat="1" ht="15.75" x14ac:dyDescent="0.25">
      <c r="B18" s="4" t="s">
        <v>38</v>
      </c>
      <c r="C18" s="520" t="s">
        <v>39</v>
      </c>
      <c r="D18" s="148"/>
      <c r="E18" s="148"/>
      <c r="F18" s="520" t="s">
        <v>36</v>
      </c>
    </row>
    <row r="19" spans="2:7" s="12" customFormat="1" ht="15.75" x14ac:dyDescent="0.25">
      <c r="B19" s="4"/>
      <c r="C19" s="133"/>
      <c r="D19" s="133"/>
      <c r="E19" s="133"/>
      <c r="F19" s="133"/>
    </row>
    <row r="20" spans="2:7" s="70" customFormat="1" ht="15.75" x14ac:dyDescent="0.25">
      <c r="B20" s="4" t="s">
        <v>32</v>
      </c>
      <c r="C20" s="225" t="s">
        <v>4616</v>
      </c>
      <c r="D20" s="225" t="s">
        <v>4617</v>
      </c>
      <c r="E20" s="225"/>
      <c r="F20" s="519"/>
    </row>
    <row r="21" spans="2:7" s="12" customFormat="1" ht="15.75" x14ac:dyDescent="0.25">
      <c r="B21" s="4" t="s">
        <v>33</v>
      </c>
      <c r="C21" s="520" t="s">
        <v>40</v>
      </c>
      <c r="D21" s="520" t="s">
        <v>42</v>
      </c>
      <c r="E21" s="520"/>
      <c r="F21" s="520" t="s">
        <v>36</v>
      </c>
    </row>
    <row r="22" spans="2:7" s="12" customFormat="1" ht="15.75" x14ac:dyDescent="0.25">
      <c r="B22" s="4" t="s">
        <v>43</v>
      </c>
      <c r="C22" s="521"/>
      <c r="D22" s="133"/>
      <c r="E22" s="133"/>
      <c r="F22" s="521"/>
    </row>
    <row r="23" spans="2:7" s="70" customFormat="1" ht="15.75" x14ac:dyDescent="0.25">
      <c r="B23" s="4" t="s">
        <v>41</v>
      </c>
      <c r="C23" s="225" t="s">
        <v>3272</v>
      </c>
      <c r="D23" s="133"/>
      <c r="E23" s="133"/>
      <c r="F23" s="880" t="s">
        <v>5486</v>
      </c>
      <c r="G23" s="880"/>
    </row>
    <row r="24" spans="2:7" s="22" customFormat="1" ht="12.75" x14ac:dyDescent="0.2">
      <c r="B24" s="41" t="s">
        <v>44</v>
      </c>
      <c r="C24" s="522" t="s">
        <v>49</v>
      </c>
      <c r="D24" s="148"/>
      <c r="E24" s="148"/>
      <c r="F24" s="523" t="s">
        <v>46</v>
      </c>
    </row>
    <row r="25" spans="2:7" x14ac:dyDescent="0.25">
      <c r="B25" s="5"/>
    </row>
  </sheetData>
  <mergeCells count="6">
    <mergeCell ref="A2:F2"/>
    <mergeCell ref="F23:G23"/>
    <mergeCell ref="A3:F3"/>
    <mergeCell ref="D6:D15"/>
    <mergeCell ref="E6:E15"/>
    <mergeCell ref="F6:F15"/>
  </mergeCells>
  <pageMargins left="0.59055118110236227" right="0.59055118110236227" top="1.1811023622047245" bottom="0.59055118110236227" header="0.31496062992125984" footer="0.31496062992125984"/>
  <pageSetup paperSize="9" scale="71" firstPageNumber="138" orientation="landscape" useFirstPageNumber="1" r:id="rId1"/>
  <headerFooter scaleWithDoc="0">
    <oddHeader>&amp;C&amp;P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AL22"/>
  <sheetViews>
    <sheetView view="pageBreakPreview" zoomScale="70" zoomScaleNormal="100" zoomScaleSheetLayoutView="70" workbookViewId="0">
      <selection activeCell="AA18" sqref="AA18"/>
    </sheetView>
  </sheetViews>
  <sheetFormatPr defaultRowHeight="15.75" x14ac:dyDescent="0.25"/>
  <cols>
    <col min="1" max="1" width="6.28515625" style="17" customWidth="1"/>
    <col min="2" max="2" width="32.42578125" style="17" customWidth="1"/>
    <col min="3" max="3" width="17.140625" style="17" customWidth="1"/>
    <col min="4" max="4" width="16.42578125" style="17" customWidth="1"/>
    <col min="5" max="5" width="4.7109375" style="17" bestFit="1" customWidth="1"/>
    <col min="6" max="7" width="4.42578125" style="17" customWidth="1"/>
    <col min="8" max="8" width="4.7109375" style="17" bestFit="1" customWidth="1"/>
    <col min="9" max="15" width="4.42578125" style="17" customWidth="1"/>
    <col min="16" max="16" width="4.7109375" style="17" bestFit="1" customWidth="1"/>
    <col min="17" max="17" width="8.28515625" style="17" bestFit="1" customWidth="1"/>
    <col min="18" max="38" width="4.42578125" style="17" customWidth="1"/>
    <col min="39" max="16384" width="9.140625" style="17"/>
  </cols>
  <sheetData>
    <row r="1" spans="1:38" ht="18.75" customHeight="1" x14ac:dyDescent="0.3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AI1" s="992"/>
      <c r="AJ1" s="992"/>
      <c r="AK1" s="992"/>
      <c r="AL1" s="992"/>
    </row>
    <row r="2" spans="1:38" ht="48.75" customHeight="1" x14ac:dyDescent="0.25">
      <c r="A2" s="839" t="s">
        <v>2367</v>
      </c>
      <c r="B2" s="839"/>
      <c r="C2" s="839"/>
      <c r="D2" s="839"/>
      <c r="E2" s="839"/>
      <c r="F2" s="839"/>
      <c r="G2" s="839"/>
      <c r="H2" s="839"/>
      <c r="I2" s="839"/>
      <c r="J2" s="839"/>
      <c r="K2" s="839"/>
      <c r="L2" s="839"/>
      <c r="M2" s="839"/>
      <c r="N2" s="839"/>
      <c r="O2" s="839"/>
      <c r="P2" s="839"/>
      <c r="Q2" s="839"/>
      <c r="R2" s="839"/>
      <c r="S2" s="839"/>
      <c r="T2" s="839"/>
      <c r="U2" s="839"/>
      <c r="V2" s="839"/>
      <c r="W2" s="839"/>
      <c r="X2" s="839"/>
      <c r="Y2" s="839"/>
      <c r="Z2" s="839"/>
      <c r="AA2" s="839"/>
      <c r="AB2" s="839"/>
      <c r="AC2" s="839"/>
      <c r="AD2" s="839"/>
      <c r="AE2" s="839"/>
      <c r="AF2" s="839"/>
      <c r="AG2" s="839"/>
      <c r="AH2" s="839"/>
      <c r="AI2" s="839"/>
      <c r="AJ2" s="839"/>
      <c r="AK2" s="839"/>
      <c r="AL2" s="839"/>
    </row>
    <row r="3" spans="1:38" s="70" customFormat="1" ht="25.5" customHeight="1" x14ac:dyDescent="0.25">
      <c r="A3" s="789" t="s">
        <v>48</v>
      </c>
      <c r="B3" s="789" t="s">
        <v>7</v>
      </c>
      <c r="C3" s="789" t="s">
        <v>57</v>
      </c>
      <c r="D3" s="789"/>
      <c r="E3" s="993" t="s">
        <v>20</v>
      </c>
      <c r="F3" s="993"/>
      <c r="G3" s="993"/>
      <c r="H3" s="993"/>
      <c r="I3" s="993"/>
      <c r="J3" s="993"/>
      <c r="K3" s="993"/>
      <c r="L3" s="993"/>
      <c r="M3" s="993"/>
      <c r="N3" s="993"/>
      <c r="O3" s="993"/>
      <c r="P3" s="993"/>
      <c r="Q3" s="994" t="s">
        <v>58</v>
      </c>
      <c r="R3" s="994"/>
      <c r="S3" s="994"/>
      <c r="T3" s="994"/>
      <c r="U3" s="994"/>
      <c r="V3" s="994"/>
      <c r="W3" s="994"/>
      <c r="X3" s="994"/>
      <c r="Y3" s="994"/>
      <c r="Z3" s="994"/>
      <c r="AA3" s="994"/>
      <c r="AB3" s="994"/>
      <c r="AC3" s="994"/>
      <c r="AD3" s="994"/>
      <c r="AE3" s="994"/>
      <c r="AF3" s="994"/>
      <c r="AG3" s="994"/>
      <c r="AH3" s="994"/>
      <c r="AI3" s="994"/>
      <c r="AJ3" s="994"/>
      <c r="AK3" s="994"/>
      <c r="AL3" s="994"/>
    </row>
    <row r="4" spans="1:38" s="70" customFormat="1" ht="261.75" customHeight="1" x14ac:dyDescent="0.25">
      <c r="A4" s="789"/>
      <c r="B4" s="789"/>
      <c r="C4" s="789" t="s">
        <v>2791</v>
      </c>
      <c r="D4" s="789" t="s">
        <v>59</v>
      </c>
      <c r="E4" s="80" t="s">
        <v>60</v>
      </c>
      <c r="F4" s="81" t="s">
        <v>8</v>
      </c>
      <c r="G4" s="991" t="s">
        <v>9</v>
      </c>
      <c r="H4" s="991"/>
      <c r="I4" s="991" t="s">
        <v>10</v>
      </c>
      <c r="J4" s="991"/>
      <c r="K4" s="986" t="s">
        <v>61</v>
      </c>
      <c r="L4" s="986"/>
      <c r="M4" s="986" t="s">
        <v>62</v>
      </c>
      <c r="N4" s="986"/>
      <c r="O4" s="986" t="s">
        <v>63</v>
      </c>
      <c r="P4" s="986"/>
      <c r="Q4" s="984" t="s">
        <v>64</v>
      </c>
      <c r="R4" s="984" t="s">
        <v>65</v>
      </c>
      <c r="S4" s="984" t="s">
        <v>66</v>
      </c>
      <c r="T4" s="984" t="s">
        <v>67</v>
      </c>
      <c r="U4" s="984" t="s">
        <v>119</v>
      </c>
      <c r="V4" s="984" t="s">
        <v>68</v>
      </c>
      <c r="W4" s="984" t="s">
        <v>69</v>
      </c>
      <c r="X4" s="984" t="s">
        <v>70</v>
      </c>
      <c r="Y4" s="985" t="s">
        <v>71</v>
      </c>
      <c r="Z4" s="984" t="s">
        <v>72</v>
      </c>
      <c r="AA4" s="984" t="s">
        <v>73</v>
      </c>
      <c r="AB4" s="984" t="s">
        <v>74</v>
      </c>
      <c r="AC4" s="984" t="s">
        <v>75</v>
      </c>
      <c r="AD4" s="984" t="s">
        <v>76</v>
      </c>
      <c r="AE4" s="984" t="s">
        <v>77</v>
      </c>
      <c r="AF4" s="984" t="s">
        <v>78</v>
      </c>
      <c r="AG4" s="984" t="s">
        <v>79</v>
      </c>
      <c r="AH4" s="989" t="s">
        <v>118</v>
      </c>
      <c r="AI4" s="984" t="s">
        <v>80</v>
      </c>
      <c r="AJ4" s="984" t="s">
        <v>81</v>
      </c>
      <c r="AK4" s="984" t="s">
        <v>82</v>
      </c>
      <c r="AL4" s="984" t="s">
        <v>83</v>
      </c>
    </row>
    <row r="5" spans="1:38" s="70" customFormat="1" ht="59.25" customHeight="1" x14ac:dyDescent="0.25">
      <c r="A5" s="789"/>
      <c r="B5" s="789"/>
      <c r="C5" s="789"/>
      <c r="D5" s="789"/>
      <c r="E5" s="81" t="s">
        <v>435</v>
      </c>
      <c r="F5" s="108" t="s">
        <v>435</v>
      </c>
      <c r="G5" s="108" t="s">
        <v>435</v>
      </c>
      <c r="H5" s="81" t="s">
        <v>85</v>
      </c>
      <c r="I5" s="108" t="s">
        <v>435</v>
      </c>
      <c r="J5" s="81" t="s">
        <v>85</v>
      </c>
      <c r="K5" s="108" t="s">
        <v>435</v>
      </c>
      <c r="L5" s="81" t="s">
        <v>85</v>
      </c>
      <c r="M5" s="108" t="s">
        <v>435</v>
      </c>
      <c r="N5" s="81" t="s">
        <v>85</v>
      </c>
      <c r="O5" s="108" t="s">
        <v>435</v>
      </c>
      <c r="P5" s="81" t="s">
        <v>85</v>
      </c>
      <c r="Q5" s="984"/>
      <c r="R5" s="984"/>
      <c r="S5" s="984"/>
      <c r="T5" s="984"/>
      <c r="U5" s="984"/>
      <c r="V5" s="984"/>
      <c r="W5" s="984"/>
      <c r="X5" s="984"/>
      <c r="Y5" s="985"/>
      <c r="Z5" s="984"/>
      <c r="AA5" s="984"/>
      <c r="AB5" s="984"/>
      <c r="AC5" s="984"/>
      <c r="AD5" s="984"/>
      <c r="AE5" s="984"/>
      <c r="AF5" s="984"/>
      <c r="AG5" s="984"/>
      <c r="AH5" s="990"/>
      <c r="AI5" s="984"/>
      <c r="AJ5" s="984"/>
      <c r="AK5" s="984"/>
      <c r="AL5" s="984"/>
    </row>
    <row r="6" spans="1:38" s="24" customFormat="1" ht="18.75" x14ac:dyDescent="0.25">
      <c r="A6" s="69">
        <v>1</v>
      </c>
      <c r="B6" s="69">
        <v>2</v>
      </c>
      <c r="C6" s="69">
        <v>3</v>
      </c>
      <c r="D6" s="69">
        <v>4</v>
      </c>
      <c r="E6" s="69">
        <v>5</v>
      </c>
      <c r="F6" s="69">
        <v>6</v>
      </c>
      <c r="G6" s="69">
        <v>7</v>
      </c>
      <c r="H6" s="69">
        <v>8</v>
      </c>
      <c r="I6" s="69">
        <v>9</v>
      </c>
      <c r="J6" s="69">
        <v>10</v>
      </c>
      <c r="K6" s="69">
        <v>11</v>
      </c>
      <c r="L6" s="69">
        <v>12</v>
      </c>
      <c r="M6" s="69">
        <v>13</v>
      </c>
      <c r="N6" s="69">
        <v>14</v>
      </c>
      <c r="O6" s="69">
        <v>15</v>
      </c>
      <c r="P6" s="69">
        <v>16</v>
      </c>
      <c r="Q6" s="69">
        <v>17</v>
      </c>
      <c r="R6" s="69">
        <v>18</v>
      </c>
      <c r="S6" s="69">
        <v>19</v>
      </c>
      <c r="T6" s="69">
        <v>20</v>
      </c>
      <c r="U6" s="69">
        <v>21</v>
      </c>
      <c r="V6" s="68">
        <v>22</v>
      </c>
      <c r="W6" s="68">
        <v>23</v>
      </c>
      <c r="X6" s="68">
        <v>24</v>
      </c>
      <c r="Y6" s="68">
        <v>25</v>
      </c>
      <c r="Z6" s="74">
        <v>26</v>
      </c>
      <c r="AA6" s="74">
        <v>27</v>
      </c>
      <c r="AB6" s="74">
        <v>28</v>
      </c>
      <c r="AC6" s="74">
        <v>29</v>
      </c>
      <c r="AD6" s="74">
        <v>30</v>
      </c>
      <c r="AE6" s="74">
        <v>31</v>
      </c>
      <c r="AF6" s="74">
        <v>32</v>
      </c>
      <c r="AG6" s="74">
        <v>33</v>
      </c>
      <c r="AH6" s="74">
        <v>34</v>
      </c>
      <c r="AI6" s="74">
        <v>35</v>
      </c>
      <c r="AJ6" s="74">
        <v>36</v>
      </c>
      <c r="AK6" s="74">
        <v>37</v>
      </c>
      <c r="AL6" s="69">
        <v>38</v>
      </c>
    </row>
    <row r="7" spans="1:38" s="95" customFormat="1" ht="143.25" customHeight="1" x14ac:dyDescent="0.25">
      <c r="A7" s="113"/>
      <c r="B7" s="113" t="s">
        <v>1749</v>
      </c>
      <c r="C7" s="757" t="s">
        <v>5477</v>
      </c>
      <c r="D7" s="114" t="s">
        <v>236</v>
      </c>
      <c r="E7" s="628">
        <v>0</v>
      </c>
      <c r="F7" s="628">
        <v>1</v>
      </c>
      <c r="G7" s="628">
        <v>6</v>
      </c>
      <c r="H7" s="628">
        <v>2</v>
      </c>
      <c r="I7" s="628">
        <v>0</v>
      </c>
      <c r="J7" s="628">
        <v>0</v>
      </c>
      <c r="K7" s="628">
        <v>2</v>
      </c>
      <c r="L7" s="628">
        <v>2</v>
      </c>
      <c r="M7" s="628">
        <v>3</v>
      </c>
      <c r="N7" s="628">
        <v>1</v>
      </c>
      <c r="O7" s="628">
        <v>0</v>
      </c>
      <c r="P7" s="628">
        <v>0</v>
      </c>
      <c r="Q7" s="628">
        <v>3</v>
      </c>
      <c r="R7" s="628">
        <v>0</v>
      </c>
      <c r="S7" s="628">
        <v>1</v>
      </c>
      <c r="T7" s="628">
        <v>0</v>
      </c>
      <c r="U7" s="628">
        <v>1</v>
      </c>
      <c r="V7" s="628">
        <v>5</v>
      </c>
      <c r="W7" s="628">
        <v>5</v>
      </c>
      <c r="X7" s="628">
        <v>5</v>
      </c>
      <c r="Y7" s="628">
        <v>0</v>
      </c>
      <c r="Z7" s="628">
        <v>6</v>
      </c>
      <c r="AA7" s="628">
        <v>0</v>
      </c>
      <c r="AB7" s="628">
        <v>0</v>
      </c>
      <c r="AC7" s="628">
        <v>0</v>
      </c>
      <c r="AD7" s="628">
        <v>2</v>
      </c>
      <c r="AE7" s="628">
        <v>0</v>
      </c>
      <c r="AF7" s="628">
        <v>2</v>
      </c>
      <c r="AG7" s="628">
        <v>1</v>
      </c>
      <c r="AH7" s="628">
        <v>1</v>
      </c>
      <c r="AI7" s="628">
        <v>0</v>
      </c>
      <c r="AJ7" s="628">
        <v>15</v>
      </c>
      <c r="AK7" s="628">
        <v>5</v>
      </c>
      <c r="AL7" s="628">
        <v>1</v>
      </c>
    </row>
    <row r="8" spans="1:38" s="76" customFormat="1" ht="18.75" x14ac:dyDescent="0.25">
      <c r="A8" s="77"/>
      <c r="B8" s="139" t="s">
        <v>98</v>
      </c>
      <c r="C8" s="140"/>
      <c r="D8" s="140"/>
      <c r="E8" s="623">
        <f>E7</f>
        <v>0</v>
      </c>
      <c r="F8" s="623">
        <f t="shared" ref="F8:AL9" si="0">F7</f>
        <v>1</v>
      </c>
      <c r="G8" s="623">
        <f t="shared" si="0"/>
        <v>6</v>
      </c>
      <c r="H8" s="623">
        <f t="shared" si="0"/>
        <v>2</v>
      </c>
      <c r="I8" s="623">
        <f t="shared" si="0"/>
        <v>0</v>
      </c>
      <c r="J8" s="623">
        <f t="shared" si="0"/>
        <v>0</v>
      </c>
      <c r="K8" s="623">
        <f t="shared" si="0"/>
        <v>2</v>
      </c>
      <c r="L8" s="623">
        <f t="shared" si="0"/>
        <v>2</v>
      </c>
      <c r="M8" s="623">
        <f t="shared" si="0"/>
        <v>3</v>
      </c>
      <c r="N8" s="623">
        <f t="shared" si="0"/>
        <v>1</v>
      </c>
      <c r="O8" s="623">
        <f t="shared" si="0"/>
        <v>0</v>
      </c>
      <c r="P8" s="623">
        <f t="shared" si="0"/>
        <v>0</v>
      </c>
      <c r="Q8" s="623">
        <f t="shared" si="0"/>
        <v>3</v>
      </c>
      <c r="R8" s="623">
        <f t="shared" si="0"/>
        <v>0</v>
      </c>
      <c r="S8" s="623">
        <f t="shared" si="0"/>
        <v>1</v>
      </c>
      <c r="T8" s="623">
        <f t="shared" si="0"/>
        <v>0</v>
      </c>
      <c r="U8" s="623">
        <f t="shared" si="0"/>
        <v>1</v>
      </c>
      <c r="V8" s="623">
        <f t="shared" si="0"/>
        <v>5</v>
      </c>
      <c r="W8" s="623">
        <f t="shared" si="0"/>
        <v>5</v>
      </c>
      <c r="X8" s="623">
        <f t="shared" si="0"/>
        <v>5</v>
      </c>
      <c r="Y8" s="623">
        <f t="shared" si="0"/>
        <v>0</v>
      </c>
      <c r="Z8" s="623">
        <f t="shared" si="0"/>
        <v>6</v>
      </c>
      <c r="AA8" s="623">
        <f t="shared" si="0"/>
        <v>0</v>
      </c>
      <c r="AB8" s="623">
        <f t="shared" si="0"/>
        <v>0</v>
      </c>
      <c r="AC8" s="623">
        <f t="shared" si="0"/>
        <v>0</v>
      </c>
      <c r="AD8" s="623">
        <f t="shared" si="0"/>
        <v>2</v>
      </c>
      <c r="AE8" s="623">
        <f t="shared" si="0"/>
        <v>0</v>
      </c>
      <c r="AF8" s="623">
        <f t="shared" si="0"/>
        <v>2</v>
      </c>
      <c r="AG8" s="623">
        <f t="shared" si="0"/>
        <v>1</v>
      </c>
      <c r="AH8" s="623">
        <f t="shared" si="0"/>
        <v>1</v>
      </c>
      <c r="AI8" s="623">
        <f t="shared" si="0"/>
        <v>0</v>
      </c>
      <c r="AJ8" s="623">
        <f t="shared" si="0"/>
        <v>15</v>
      </c>
      <c r="AK8" s="623">
        <f t="shared" si="0"/>
        <v>5</v>
      </c>
      <c r="AL8" s="623">
        <f t="shared" si="0"/>
        <v>1</v>
      </c>
    </row>
    <row r="9" spans="1:38" s="76" customFormat="1" ht="37.5" x14ac:dyDescent="0.25">
      <c r="A9" s="77"/>
      <c r="B9" s="139" t="s">
        <v>18</v>
      </c>
      <c r="C9" s="115"/>
      <c r="D9" s="115"/>
      <c r="E9" s="623">
        <f>E8</f>
        <v>0</v>
      </c>
      <c r="F9" s="623">
        <f t="shared" si="0"/>
        <v>1</v>
      </c>
      <c r="G9" s="623">
        <f t="shared" si="0"/>
        <v>6</v>
      </c>
      <c r="H9" s="623">
        <f t="shared" si="0"/>
        <v>2</v>
      </c>
      <c r="I9" s="623">
        <f t="shared" si="0"/>
        <v>0</v>
      </c>
      <c r="J9" s="623">
        <f t="shared" si="0"/>
        <v>0</v>
      </c>
      <c r="K9" s="623">
        <f t="shared" si="0"/>
        <v>2</v>
      </c>
      <c r="L9" s="623">
        <f t="shared" si="0"/>
        <v>2</v>
      </c>
      <c r="M9" s="623">
        <f t="shared" si="0"/>
        <v>3</v>
      </c>
      <c r="N9" s="623">
        <f t="shared" si="0"/>
        <v>1</v>
      </c>
      <c r="O9" s="623">
        <f t="shared" si="0"/>
        <v>0</v>
      </c>
      <c r="P9" s="623">
        <f t="shared" si="0"/>
        <v>0</v>
      </c>
      <c r="Q9" s="623">
        <f t="shared" si="0"/>
        <v>3</v>
      </c>
      <c r="R9" s="623">
        <f t="shared" si="0"/>
        <v>0</v>
      </c>
      <c r="S9" s="623">
        <f t="shared" si="0"/>
        <v>1</v>
      </c>
      <c r="T9" s="623">
        <f t="shared" si="0"/>
        <v>0</v>
      </c>
      <c r="U9" s="623">
        <f t="shared" si="0"/>
        <v>1</v>
      </c>
      <c r="V9" s="623">
        <f t="shared" si="0"/>
        <v>5</v>
      </c>
      <c r="W9" s="623">
        <f t="shared" si="0"/>
        <v>5</v>
      </c>
      <c r="X9" s="623">
        <f t="shared" si="0"/>
        <v>5</v>
      </c>
      <c r="Y9" s="623">
        <f t="shared" si="0"/>
        <v>0</v>
      </c>
      <c r="Z9" s="623">
        <f t="shared" si="0"/>
        <v>6</v>
      </c>
      <c r="AA9" s="623">
        <f t="shared" si="0"/>
        <v>0</v>
      </c>
      <c r="AB9" s="623">
        <f t="shared" si="0"/>
        <v>0</v>
      </c>
      <c r="AC9" s="623">
        <f t="shared" si="0"/>
        <v>0</v>
      </c>
      <c r="AD9" s="623">
        <f t="shared" si="0"/>
        <v>2</v>
      </c>
      <c r="AE9" s="623">
        <f t="shared" si="0"/>
        <v>0</v>
      </c>
      <c r="AF9" s="623">
        <f t="shared" si="0"/>
        <v>2</v>
      </c>
      <c r="AG9" s="623">
        <f t="shared" si="0"/>
        <v>1</v>
      </c>
      <c r="AH9" s="623">
        <f t="shared" si="0"/>
        <v>1</v>
      </c>
      <c r="AI9" s="623">
        <f t="shared" si="0"/>
        <v>0</v>
      </c>
      <c r="AJ9" s="623">
        <f t="shared" si="0"/>
        <v>15</v>
      </c>
      <c r="AK9" s="623">
        <f t="shared" si="0"/>
        <v>5</v>
      </c>
      <c r="AL9" s="623">
        <f t="shared" si="0"/>
        <v>1</v>
      </c>
    </row>
    <row r="10" spans="1:38" s="76" customFormat="1" ht="35.25" customHeight="1" x14ac:dyDescent="0.25">
      <c r="A10" s="988" t="s">
        <v>1704</v>
      </c>
      <c r="B10" s="988"/>
      <c r="C10" s="988"/>
      <c r="D10" s="988"/>
      <c r="E10" s="988"/>
      <c r="F10" s="988"/>
      <c r="G10" s="988"/>
      <c r="H10" s="988"/>
      <c r="I10" s="988"/>
      <c r="J10" s="988"/>
      <c r="K10" s="988"/>
      <c r="L10" s="988"/>
      <c r="M10" s="988"/>
      <c r="N10" s="988"/>
      <c r="O10" s="988"/>
      <c r="P10" s="988"/>
      <c r="Q10" s="988"/>
      <c r="R10" s="988"/>
      <c r="S10" s="988"/>
      <c r="T10" s="988"/>
      <c r="U10" s="988"/>
      <c r="V10" s="988"/>
      <c r="W10" s="988"/>
      <c r="X10" s="988"/>
      <c r="Y10" s="988"/>
      <c r="Z10" s="988"/>
      <c r="AA10" s="988"/>
      <c r="AB10" s="988"/>
      <c r="AC10" s="988"/>
      <c r="AD10" s="988"/>
      <c r="AE10" s="988"/>
      <c r="AF10" s="988"/>
      <c r="AG10" s="988"/>
      <c r="AH10" s="988"/>
      <c r="AI10" s="988"/>
      <c r="AJ10" s="988"/>
      <c r="AK10" s="988"/>
      <c r="AL10" s="988"/>
    </row>
    <row r="12" spans="1:38" x14ac:dyDescent="0.25">
      <c r="B12" s="4" t="s">
        <v>37</v>
      </c>
      <c r="C12" s="18"/>
      <c r="D12" s="849" t="s">
        <v>4608</v>
      </c>
      <c r="E12" s="849"/>
      <c r="F12" s="849"/>
      <c r="G12" s="849"/>
      <c r="H12" s="849"/>
      <c r="I12" s="18"/>
      <c r="J12" s="18"/>
      <c r="K12" s="18"/>
      <c r="L12" s="18"/>
      <c r="M12" s="19"/>
      <c r="S12" s="4"/>
      <c r="T12" s="4"/>
      <c r="U12" s="4"/>
      <c r="V12" s="4"/>
      <c r="AE12" s="849"/>
      <c r="AF12" s="849"/>
      <c r="AG12" s="849"/>
      <c r="AH12" s="849"/>
      <c r="AI12" s="849"/>
      <c r="AJ12" s="849"/>
      <c r="AK12" s="849"/>
      <c r="AL12" s="19"/>
    </row>
    <row r="13" spans="1:38" s="22" customFormat="1" ht="12.75" x14ac:dyDescent="0.2">
      <c r="B13" s="41" t="s">
        <v>38</v>
      </c>
      <c r="D13" s="987" t="s">
        <v>56</v>
      </c>
      <c r="E13" s="987"/>
      <c r="F13" s="987"/>
      <c r="G13" s="987"/>
      <c r="H13" s="987"/>
      <c r="I13" s="146"/>
      <c r="J13" s="42"/>
      <c r="K13" s="146"/>
      <c r="L13" s="146"/>
      <c r="S13" s="41"/>
      <c r="T13" s="41"/>
      <c r="U13" s="41"/>
      <c r="V13" s="41"/>
      <c r="AE13" s="987" t="s">
        <v>36</v>
      </c>
      <c r="AF13" s="987"/>
      <c r="AG13" s="987"/>
      <c r="AH13" s="987"/>
      <c r="AI13" s="987"/>
      <c r="AJ13" s="987"/>
      <c r="AK13" s="987"/>
      <c r="AL13" s="42"/>
    </row>
    <row r="14" spans="1:38" x14ac:dyDescent="0.25">
      <c r="B14" s="4"/>
      <c r="D14" s="889"/>
      <c r="E14" s="889"/>
      <c r="F14" s="889"/>
      <c r="G14" s="889"/>
      <c r="H14" s="889"/>
      <c r="I14" s="21"/>
      <c r="J14" s="21"/>
      <c r="K14" s="21"/>
      <c r="L14" s="21"/>
      <c r="S14" s="4"/>
      <c r="T14" s="4"/>
      <c r="U14" s="4"/>
      <c r="V14" s="4"/>
      <c r="AL14" s="21"/>
    </row>
    <row r="15" spans="1:38" x14ac:dyDescent="0.25">
      <c r="B15" s="4" t="s">
        <v>32</v>
      </c>
      <c r="C15" s="18"/>
      <c r="D15" s="905" t="s">
        <v>4616</v>
      </c>
      <c r="E15" s="905"/>
      <c r="F15" s="905"/>
      <c r="G15" s="905"/>
      <c r="H15" s="905"/>
      <c r="I15" s="135"/>
      <c r="J15" s="135"/>
      <c r="K15" s="135"/>
      <c r="L15" s="135"/>
      <c r="M15" s="133"/>
      <c r="N15" s="133"/>
      <c r="O15" s="133"/>
      <c r="P15" s="133"/>
      <c r="Q15" s="136" t="s">
        <v>4617</v>
      </c>
      <c r="R15" s="136"/>
      <c r="S15" s="136"/>
      <c r="T15" s="136"/>
      <c r="U15" s="136"/>
      <c r="V15" s="136"/>
      <c r="W15" s="136"/>
      <c r="X15" s="136"/>
      <c r="Y15" s="136"/>
      <c r="Z15" s="136"/>
      <c r="AE15" s="849"/>
      <c r="AF15" s="849"/>
      <c r="AG15" s="849"/>
      <c r="AH15" s="849"/>
      <c r="AI15" s="849"/>
      <c r="AJ15" s="849"/>
      <c r="AK15" s="849"/>
      <c r="AL15" s="19"/>
    </row>
    <row r="16" spans="1:38" x14ac:dyDescent="0.25">
      <c r="B16" s="4" t="s">
        <v>33</v>
      </c>
      <c r="D16" s="987" t="s">
        <v>40</v>
      </c>
      <c r="E16" s="987"/>
      <c r="F16" s="987"/>
      <c r="G16" s="987"/>
      <c r="H16" s="987"/>
      <c r="I16" s="42"/>
      <c r="J16" s="42"/>
      <c r="K16" s="149"/>
      <c r="L16" s="42"/>
      <c r="M16" s="22"/>
      <c r="N16" s="22"/>
      <c r="O16" s="22"/>
      <c r="P16" s="22"/>
      <c r="Q16" s="22"/>
      <c r="R16" s="22"/>
      <c r="S16" s="152" t="s">
        <v>42</v>
      </c>
      <c r="T16" s="22"/>
      <c r="U16" s="152"/>
      <c r="V16" s="152"/>
      <c r="W16" s="152"/>
      <c r="X16" s="152"/>
      <c r="Y16" s="152"/>
      <c r="Z16" s="152"/>
      <c r="AA16" s="152"/>
      <c r="AB16" s="152"/>
      <c r="AC16" s="152"/>
      <c r="AD16" s="22"/>
      <c r="AE16" s="987" t="s">
        <v>36</v>
      </c>
      <c r="AF16" s="987"/>
      <c r="AG16" s="987"/>
      <c r="AH16" s="987"/>
      <c r="AI16" s="987"/>
      <c r="AJ16" s="987"/>
      <c r="AK16" s="987"/>
      <c r="AL16" s="21"/>
    </row>
    <row r="17" spans="2:38" x14ac:dyDescent="0.25">
      <c r="B17" s="4" t="s">
        <v>43</v>
      </c>
      <c r="F17" s="18"/>
      <c r="G17" s="21"/>
      <c r="H17" s="18"/>
      <c r="I17" s="18"/>
      <c r="J17" s="18"/>
      <c r="K17" s="18"/>
      <c r="L17" s="18"/>
      <c r="M17" s="19"/>
      <c r="S17" s="4"/>
      <c r="T17" s="4"/>
      <c r="U17" s="4"/>
      <c r="V17" s="4"/>
      <c r="AL17" s="19"/>
    </row>
    <row r="18" spans="2:38" x14ac:dyDescent="0.25">
      <c r="B18" s="4" t="s">
        <v>41</v>
      </c>
      <c r="D18" s="849" t="s">
        <v>3272</v>
      </c>
      <c r="E18" s="849"/>
      <c r="F18" s="849"/>
      <c r="G18" s="849"/>
      <c r="H18" s="849"/>
      <c r="J18" s="21"/>
      <c r="L18" s="889"/>
      <c r="M18" s="889"/>
      <c r="S18" s="4"/>
      <c r="T18" s="4"/>
      <c r="U18" s="4"/>
      <c r="V18" s="4"/>
      <c r="AD18" s="880" t="s">
        <v>5486</v>
      </c>
      <c r="AE18" s="880"/>
      <c r="AF18" s="880"/>
      <c r="AG18" s="880"/>
      <c r="AH18" s="880"/>
      <c r="AI18" s="880"/>
      <c r="AJ18" s="880"/>
      <c r="AK18" s="880"/>
      <c r="AL18" s="880"/>
    </row>
    <row r="19" spans="2:38" ht="15.75" customHeight="1" x14ac:dyDescent="0.25">
      <c r="B19" s="4"/>
      <c r="D19" s="995" t="s">
        <v>87</v>
      </c>
      <c r="E19" s="995"/>
      <c r="F19" s="995"/>
      <c r="G19" s="995"/>
      <c r="H19" s="995"/>
      <c r="I19" s="995"/>
      <c r="J19" s="995"/>
      <c r="K19" s="995"/>
      <c r="L19" s="42"/>
      <c r="M19" s="22"/>
      <c r="N19" s="22"/>
      <c r="O19" s="22"/>
      <c r="P19" s="22"/>
      <c r="Q19" s="22"/>
      <c r="R19" s="22"/>
      <c r="S19" s="41"/>
      <c r="T19" s="41"/>
      <c r="U19" s="41"/>
      <c r="V19" s="41"/>
      <c r="W19" s="22"/>
      <c r="X19" s="22"/>
      <c r="Y19" s="22"/>
      <c r="Z19" s="22"/>
      <c r="AA19" s="22"/>
      <c r="AB19" s="22"/>
      <c r="AC19" s="153"/>
      <c r="AD19" s="153"/>
      <c r="AE19" s="153" t="s">
        <v>3265</v>
      </c>
      <c r="AF19" s="153"/>
      <c r="AG19" s="153"/>
      <c r="AH19" s="153"/>
      <c r="AI19" s="153"/>
      <c r="AJ19" s="26"/>
      <c r="AK19" s="26"/>
      <c r="AL19" s="21"/>
    </row>
    <row r="20" spans="2:38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2:38" x14ac:dyDescent="0.2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2:38" x14ac:dyDescent="0.2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</sheetData>
  <mergeCells count="50">
    <mergeCell ref="D19:K19"/>
    <mergeCell ref="D14:H14"/>
    <mergeCell ref="D15:H15"/>
    <mergeCell ref="AE15:AK15"/>
    <mergeCell ref="D16:H16"/>
    <mergeCell ref="AE16:AK16"/>
    <mergeCell ref="D18:H18"/>
    <mergeCell ref="L18:M18"/>
    <mergeCell ref="AD18:AL18"/>
    <mergeCell ref="AI1:AL1"/>
    <mergeCell ref="D12:H12"/>
    <mergeCell ref="AE12:AK12"/>
    <mergeCell ref="AL4:AL5"/>
    <mergeCell ref="Z4:Z5"/>
    <mergeCell ref="AA4:AA5"/>
    <mergeCell ref="AB4:AB5"/>
    <mergeCell ref="AK4:AK5"/>
    <mergeCell ref="C3:D3"/>
    <mergeCell ref="E3:P3"/>
    <mergeCell ref="Q3:AL3"/>
    <mergeCell ref="AG4:AG5"/>
    <mergeCell ref="AD4:AD5"/>
    <mergeCell ref="AI4:AI5"/>
    <mergeCell ref="A2:AL2"/>
    <mergeCell ref="I4:J4"/>
    <mergeCell ref="K4:L4"/>
    <mergeCell ref="M4:N4"/>
    <mergeCell ref="O4:P4"/>
    <mergeCell ref="Q4:Q5"/>
    <mergeCell ref="D13:H13"/>
    <mergeCell ref="A10:AL10"/>
    <mergeCell ref="AE13:AK13"/>
    <mergeCell ref="AH4:AH5"/>
    <mergeCell ref="AJ4:AJ5"/>
    <mergeCell ref="A3:A5"/>
    <mergeCell ref="AE4:AE5"/>
    <mergeCell ref="AF4:AF5"/>
    <mergeCell ref="B3:B5"/>
    <mergeCell ref="C4:C5"/>
    <mergeCell ref="D4:D5"/>
    <mergeCell ref="G4:H4"/>
    <mergeCell ref="AC4:AC5"/>
    <mergeCell ref="R4:R5"/>
    <mergeCell ref="S4:S5"/>
    <mergeCell ref="T4:T5"/>
    <mergeCell ref="Y4:Y5"/>
    <mergeCell ref="U4:U5"/>
    <mergeCell ref="V4:V5"/>
    <mergeCell ref="W4:W5"/>
    <mergeCell ref="X4:X5"/>
  </mergeCells>
  <printOptions horizontalCentered="1"/>
  <pageMargins left="0.59055118110236227" right="0.59055118110236227" top="1.1811023622047245" bottom="0.59055118110236227" header="0.31496062992125984" footer="0.31496062992125984"/>
  <pageSetup paperSize="9" scale="58" firstPageNumber="139" fitToHeight="0" orientation="landscape" useFirstPageNumber="1" r:id="rId1"/>
  <headerFooter scaleWithDoc="0">
    <oddHeader>&amp;C&amp;P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1" tint="0.34998626667073579"/>
    <pageSetUpPr fitToPage="1"/>
  </sheetPr>
  <dimension ref="A1:H22"/>
  <sheetViews>
    <sheetView view="pageBreakPreview" zoomScale="90" zoomScaleNormal="80" zoomScaleSheetLayoutView="90" workbookViewId="0">
      <selection activeCell="C16" sqref="C16:D16"/>
    </sheetView>
  </sheetViews>
  <sheetFormatPr defaultRowHeight="15" x14ac:dyDescent="0.25"/>
  <cols>
    <col min="1" max="1" width="15.42578125" customWidth="1"/>
    <col min="2" max="2" width="27.5703125" customWidth="1"/>
    <col min="3" max="3" width="44.28515625" customWidth="1"/>
    <col min="4" max="4" width="22" customWidth="1"/>
    <col min="5" max="5" width="41.7109375" customWidth="1"/>
    <col min="6" max="6" width="21" customWidth="1"/>
  </cols>
  <sheetData>
    <row r="1" spans="1:8" ht="18.75" x14ac:dyDescent="0.25">
      <c r="B1" s="7"/>
      <c r="C1" s="7"/>
      <c r="D1" s="7"/>
      <c r="E1" s="7"/>
      <c r="F1" s="8"/>
      <c r="G1" s="1"/>
      <c r="H1" s="1"/>
    </row>
    <row r="2" spans="1:8" ht="42" customHeight="1" x14ac:dyDescent="0.25">
      <c r="A2" s="839" t="s">
        <v>2368</v>
      </c>
      <c r="B2" s="839"/>
      <c r="C2" s="839"/>
      <c r="D2" s="839"/>
      <c r="E2" s="839"/>
      <c r="F2" s="839"/>
    </row>
    <row r="3" spans="1:8" ht="96.75" customHeight="1" x14ac:dyDescent="0.25">
      <c r="A3" s="559" t="s">
        <v>2685</v>
      </c>
      <c r="B3" s="556" t="s">
        <v>12</v>
      </c>
      <c r="C3" s="427" t="s">
        <v>47</v>
      </c>
      <c r="D3" s="556" t="s">
        <v>31</v>
      </c>
      <c r="E3" s="556" t="s">
        <v>11</v>
      </c>
      <c r="F3" s="556" t="s">
        <v>1</v>
      </c>
    </row>
    <row r="4" spans="1:8" ht="18.75" x14ac:dyDescent="0.25">
      <c r="A4" s="88">
        <v>1</v>
      </c>
      <c r="B4" s="88">
        <v>2</v>
      </c>
      <c r="C4" s="88">
        <v>3</v>
      </c>
      <c r="D4" s="88">
        <v>4</v>
      </c>
      <c r="E4" s="88">
        <v>5</v>
      </c>
      <c r="F4" s="88">
        <v>6</v>
      </c>
    </row>
    <row r="5" spans="1:8" s="67" customFormat="1" ht="64.5" customHeight="1" x14ac:dyDescent="0.25">
      <c r="A5" s="429">
        <v>1</v>
      </c>
      <c r="B5" s="107" t="s">
        <v>2792</v>
      </c>
      <c r="C5" s="79" t="s">
        <v>2796</v>
      </c>
      <c r="D5" s="428" t="s">
        <v>431</v>
      </c>
      <c r="E5" s="561" t="s">
        <v>5058</v>
      </c>
      <c r="F5" s="561" t="s">
        <v>3465</v>
      </c>
    </row>
    <row r="6" spans="1:8" s="67" customFormat="1" ht="47.25" x14ac:dyDescent="0.25">
      <c r="A6" s="429">
        <v>2</v>
      </c>
      <c r="B6" s="107" t="s">
        <v>2793</v>
      </c>
      <c r="C6" s="79" t="s">
        <v>432</v>
      </c>
      <c r="D6" s="428" t="s">
        <v>431</v>
      </c>
      <c r="E6" s="107" t="s">
        <v>2797</v>
      </c>
      <c r="F6" s="107" t="s">
        <v>3466</v>
      </c>
    </row>
    <row r="7" spans="1:8" s="67" customFormat="1" ht="31.5" x14ac:dyDescent="0.25">
      <c r="A7" s="429">
        <v>3</v>
      </c>
      <c r="B7" s="107" t="s">
        <v>2794</v>
      </c>
      <c r="C7" s="79" t="s">
        <v>432</v>
      </c>
      <c r="D7" s="428" t="s">
        <v>433</v>
      </c>
      <c r="E7" s="107" t="s">
        <v>5482</v>
      </c>
      <c r="F7" s="107" t="s">
        <v>236</v>
      </c>
    </row>
    <row r="8" spans="1:8" s="67" customFormat="1" ht="31.5" x14ac:dyDescent="0.25">
      <c r="A8" s="429">
        <v>4</v>
      </c>
      <c r="B8" s="107" t="s">
        <v>2795</v>
      </c>
      <c r="C8" s="79" t="s">
        <v>432</v>
      </c>
      <c r="D8" s="428" t="s">
        <v>433</v>
      </c>
      <c r="E8" s="107" t="s">
        <v>5482</v>
      </c>
      <c r="F8" s="107" t="s">
        <v>236</v>
      </c>
    </row>
    <row r="9" spans="1:8" s="646" customFormat="1" ht="47.25" x14ac:dyDescent="0.25">
      <c r="A9" s="643">
        <v>5</v>
      </c>
      <c r="B9" s="561" t="s">
        <v>4726</v>
      </c>
      <c r="C9" s="644" t="s">
        <v>434</v>
      </c>
      <c r="D9" s="645" t="s">
        <v>433</v>
      </c>
      <c r="E9" s="561" t="s">
        <v>2797</v>
      </c>
      <c r="F9" s="561" t="s">
        <v>3466</v>
      </c>
    </row>
    <row r="11" spans="1:8" s="70" customFormat="1" ht="15.75" x14ac:dyDescent="0.25">
      <c r="B11" s="4" t="s">
        <v>37</v>
      </c>
      <c r="C11" s="905" t="s">
        <v>4608</v>
      </c>
      <c r="D11" s="905"/>
      <c r="E11" s="133"/>
      <c r="F11" s="558"/>
    </row>
    <row r="12" spans="1:8" s="22" customFormat="1" ht="12.75" x14ac:dyDescent="0.2">
      <c r="B12" s="41" t="s">
        <v>38</v>
      </c>
      <c r="C12" s="997" t="s">
        <v>39</v>
      </c>
      <c r="D12" s="997"/>
      <c r="E12" s="148"/>
      <c r="F12" s="560" t="s">
        <v>36</v>
      </c>
    </row>
    <row r="13" spans="1:8" s="70" customFormat="1" ht="15.75" x14ac:dyDescent="0.25">
      <c r="B13" s="4"/>
      <c r="C13" s="133"/>
      <c r="D13" s="133"/>
      <c r="E13" s="133"/>
      <c r="F13" s="133"/>
    </row>
    <row r="14" spans="1:8" s="70" customFormat="1" ht="15.75" x14ac:dyDescent="0.25">
      <c r="B14" s="4" t="s">
        <v>32</v>
      </c>
      <c r="C14" s="133"/>
      <c r="D14" s="133"/>
      <c r="E14" s="133"/>
      <c r="F14" s="133"/>
    </row>
    <row r="15" spans="1:8" s="70" customFormat="1" ht="15.75" x14ac:dyDescent="0.25">
      <c r="B15" s="4" t="s">
        <v>33</v>
      </c>
      <c r="C15" s="133"/>
      <c r="D15" s="133"/>
      <c r="E15" s="133"/>
      <c r="F15" s="133"/>
    </row>
    <row r="16" spans="1:8" s="70" customFormat="1" ht="15.75" x14ac:dyDescent="0.25">
      <c r="B16" s="4" t="s">
        <v>43</v>
      </c>
      <c r="C16" s="905" t="s">
        <v>4616</v>
      </c>
      <c r="D16" s="905"/>
      <c r="E16" s="557" t="s">
        <v>4617</v>
      </c>
      <c r="F16" s="558"/>
    </row>
    <row r="17" spans="2:6" s="70" customFormat="1" ht="15.75" x14ac:dyDescent="0.25">
      <c r="B17" s="4" t="s">
        <v>41</v>
      </c>
      <c r="C17" s="996" t="s">
        <v>40</v>
      </c>
      <c r="D17" s="996"/>
      <c r="E17" s="520" t="s">
        <v>42</v>
      </c>
      <c r="F17" s="560" t="s">
        <v>36</v>
      </c>
    </row>
    <row r="18" spans="2:6" s="70" customFormat="1" ht="15.75" x14ac:dyDescent="0.25">
      <c r="B18" s="4"/>
      <c r="C18" s="133"/>
      <c r="D18" s="133"/>
      <c r="E18" s="133"/>
      <c r="F18" s="133"/>
    </row>
    <row r="19" spans="2:6" s="70" customFormat="1" ht="15.75" x14ac:dyDescent="0.25">
      <c r="B19" s="4"/>
      <c r="C19" s="905" t="s">
        <v>3272</v>
      </c>
      <c r="D19" s="905"/>
      <c r="E19" s="133"/>
      <c r="F19" s="616" t="s">
        <v>5486</v>
      </c>
    </row>
    <row r="20" spans="2:6" s="70" customFormat="1" ht="15.75" x14ac:dyDescent="0.25">
      <c r="B20" s="4" t="s">
        <v>44</v>
      </c>
      <c r="C20" s="996" t="s">
        <v>45</v>
      </c>
      <c r="D20" s="996"/>
      <c r="E20" s="148"/>
      <c r="F20" s="523" t="s">
        <v>46</v>
      </c>
    </row>
    <row r="21" spans="2:6" s="70" customFormat="1" ht="15.75" x14ac:dyDescent="0.25">
      <c r="B21" s="4"/>
    </row>
    <row r="22" spans="2:6" s="70" customFormat="1" ht="15.75" x14ac:dyDescent="0.25">
      <c r="B22" s="4"/>
    </row>
  </sheetData>
  <mergeCells count="7">
    <mergeCell ref="A2:F2"/>
    <mergeCell ref="C20:D20"/>
    <mergeCell ref="C16:D16"/>
    <mergeCell ref="C17:D17"/>
    <mergeCell ref="C19:D19"/>
    <mergeCell ref="C11:D11"/>
    <mergeCell ref="C12:D12"/>
  </mergeCells>
  <pageMargins left="0.59055118110236227" right="0.59055118110236227" top="1.1811023622047245" bottom="0.59055118110236227" header="0.31496062992125984" footer="0.31496062992125984"/>
  <pageSetup paperSize="9" scale="73" firstPageNumber="140" orientation="landscape" useFirstPageNumber="1" r:id="rId1"/>
  <headerFooter scaleWithDoc="0">
    <oddHeader>&amp;C&amp;P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J30"/>
  <sheetViews>
    <sheetView view="pageBreakPreview" topLeftCell="A7" zoomScale="70" zoomScaleNormal="90" zoomScaleSheetLayoutView="70" workbookViewId="0">
      <selection activeCell="C25" sqref="C25"/>
    </sheetView>
  </sheetViews>
  <sheetFormatPr defaultRowHeight="15" x14ac:dyDescent="0.25"/>
  <cols>
    <col min="1" max="2" width="9.140625" customWidth="1"/>
    <col min="3" max="3" width="54.7109375" customWidth="1"/>
    <col min="5" max="5" width="24.5703125" customWidth="1"/>
    <col min="6" max="6" width="25.5703125" customWidth="1"/>
    <col min="7" max="7" width="19.85546875" customWidth="1"/>
  </cols>
  <sheetData>
    <row r="1" spans="1:10" s="67" customFormat="1" ht="18.75" x14ac:dyDescent="0.3">
      <c r="F1" s="1003"/>
      <c r="G1" s="1003"/>
    </row>
    <row r="2" spans="1:10" ht="45" customHeight="1" x14ac:dyDescent="0.3">
      <c r="A2" s="999" t="s">
        <v>2369</v>
      </c>
      <c r="B2" s="999"/>
      <c r="C2" s="999"/>
      <c r="D2" s="999"/>
      <c r="E2" s="999"/>
      <c r="F2" s="999"/>
      <c r="G2" s="999"/>
      <c r="H2" s="28"/>
      <c r="I2" s="28"/>
      <c r="J2" s="28"/>
    </row>
    <row r="4" spans="1:10" s="53" customFormat="1" ht="55.5" customHeight="1" x14ac:dyDescent="0.25">
      <c r="B4" s="363" t="s">
        <v>2400</v>
      </c>
      <c r="C4" s="363" t="s">
        <v>123</v>
      </c>
      <c r="D4" s="363" t="s">
        <v>1698</v>
      </c>
      <c r="E4" s="363" t="s">
        <v>124</v>
      </c>
      <c r="F4" s="363" t="s">
        <v>125</v>
      </c>
      <c r="G4" s="363" t="s">
        <v>2798</v>
      </c>
    </row>
    <row r="5" spans="1:10" s="53" customFormat="1" ht="87.75" customHeight="1" x14ac:dyDescent="0.25">
      <c r="B5" s="363">
        <v>1</v>
      </c>
      <c r="C5" s="31" t="s">
        <v>126</v>
      </c>
      <c r="D5" s="363" t="s">
        <v>127</v>
      </c>
      <c r="E5" s="31" t="s">
        <v>2799</v>
      </c>
      <c r="F5" s="161" t="s">
        <v>2800</v>
      </c>
      <c r="G5" s="430">
        <v>1</v>
      </c>
    </row>
    <row r="6" spans="1:10" s="53" customFormat="1" ht="98.25" customHeight="1" x14ac:dyDescent="0.25">
      <c r="B6" s="789">
        <v>2</v>
      </c>
      <c r="C6" s="31" t="s">
        <v>3467</v>
      </c>
      <c r="D6" s="363" t="s">
        <v>128</v>
      </c>
      <c r="E6" s="625">
        <f>SUM(E8:E9)</f>
        <v>45654.7</v>
      </c>
      <c r="F6" s="625">
        <f>SUM(F8:F9)</f>
        <v>45654.7</v>
      </c>
      <c r="G6" s="430">
        <f>F6/E6</f>
        <v>1</v>
      </c>
    </row>
    <row r="7" spans="1:10" s="53" customFormat="1" ht="24.75" customHeight="1" x14ac:dyDescent="0.25">
      <c r="B7" s="1001"/>
      <c r="C7" s="497" t="s">
        <v>3468</v>
      </c>
      <c r="D7" s="498"/>
      <c r="E7" s="634"/>
      <c r="F7" s="634"/>
      <c r="G7" s="499"/>
    </row>
    <row r="8" spans="1:10" s="53" customFormat="1" ht="37.5" x14ac:dyDescent="0.25">
      <c r="B8" s="789"/>
      <c r="C8" s="31" t="s">
        <v>129</v>
      </c>
      <c r="D8" s="363" t="s">
        <v>128</v>
      </c>
      <c r="E8" s="625">
        <v>31460</v>
      </c>
      <c r="F8" s="625">
        <v>31460</v>
      </c>
      <c r="G8" s="430">
        <f>F8/E8</f>
        <v>1</v>
      </c>
    </row>
    <row r="9" spans="1:10" s="53" customFormat="1" ht="37.5" x14ac:dyDescent="0.25">
      <c r="B9" s="789"/>
      <c r="C9" s="31" t="s">
        <v>130</v>
      </c>
      <c r="D9" s="363" t="s">
        <v>128</v>
      </c>
      <c r="E9" s="625">
        <v>14194.7</v>
      </c>
      <c r="F9" s="625">
        <v>14194.7</v>
      </c>
      <c r="G9" s="430">
        <f>F9/E9</f>
        <v>1</v>
      </c>
    </row>
    <row r="10" spans="1:10" s="53" customFormat="1" ht="98.25" customHeight="1" x14ac:dyDescent="0.25">
      <c r="B10" s="363">
        <v>3</v>
      </c>
      <c r="C10" s="312" t="s">
        <v>1760</v>
      </c>
      <c r="D10" s="422" t="s">
        <v>84</v>
      </c>
      <c r="E10" s="625">
        <v>760</v>
      </c>
      <c r="F10" s="625">
        <v>760</v>
      </c>
      <c r="G10" s="431">
        <f>F10/E10</f>
        <v>1</v>
      </c>
    </row>
    <row r="11" spans="1:10" s="270" customFormat="1" ht="23.25" customHeight="1" x14ac:dyDescent="0.25">
      <c r="B11" s="789">
        <v>4</v>
      </c>
      <c r="C11" s="1000" t="s">
        <v>131</v>
      </c>
      <c r="D11" s="1000"/>
      <c r="E11" s="1000"/>
      <c r="F11" s="1000"/>
      <c r="G11" s="1000"/>
    </row>
    <row r="12" spans="1:10" s="270" customFormat="1" ht="56.25" x14ac:dyDescent="0.25">
      <c r="B12" s="789"/>
      <c r="C12" s="251" t="s">
        <v>2802</v>
      </c>
      <c r="D12" s="422" t="s">
        <v>132</v>
      </c>
      <c r="E12" s="625">
        <v>0</v>
      </c>
      <c r="F12" s="625">
        <v>0</v>
      </c>
      <c r="G12" s="431">
        <v>1</v>
      </c>
    </row>
    <row r="13" spans="1:10" s="53" customFormat="1" ht="18.75" x14ac:dyDescent="0.25">
      <c r="B13" s="789"/>
      <c r="C13" s="1000" t="s">
        <v>133</v>
      </c>
      <c r="D13" s="422" t="s">
        <v>132</v>
      </c>
      <c r="E13" s="624">
        <v>1812</v>
      </c>
      <c r="F13" s="624">
        <v>1812</v>
      </c>
      <c r="G13" s="431">
        <f t="shared" ref="G13:G14" si="0">F13/E13</f>
        <v>1</v>
      </c>
    </row>
    <row r="14" spans="1:10" s="53" customFormat="1" ht="18.75" x14ac:dyDescent="0.25">
      <c r="B14" s="789"/>
      <c r="C14" s="1000"/>
      <c r="D14" s="422" t="s">
        <v>134</v>
      </c>
      <c r="E14" s="624">
        <v>56837</v>
      </c>
      <c r="F14" s="624">
        <v>56837</v>
      </c>
      <c r="G14" s="431">
        <f t="shared" si="0"/>
        <v>1</v>
      </c>
    </row>
    <row r="15" spans="1:10" s="53" customFormat="1" ht="18.75" x14ac:dyDescent="0.25">
      <c r="B15" s="789"/>
      <c r="C15" s="1000" t="s">
        <v>135</v>
      </c>
      <c r="D15" s="422" t="s">
        <v>132</v>
      </c>
      <c r="E15" s="422">
        <v>3</v>
      </c>
      <c r="F15" s="422">
        <v>3</v>
      </c>
      <c r="G15" s="431">
        <f>F15/E15</f>
        <v>1</v>
      </c>
    </row>
    <row r="16" spans="1:10" s="53" customFormat="1" ht="18.75" x14ac:dyDescent="0.25">
      <c r="B16" s="789"/>
      <c r="C16" s="1000"/>
      <c r="D16" s="422" t="s">
        <v>134</v>
      </c>
      <c r="E16" s="422">
        <v>2553</v>
      </c>
      <c r="F16" s="422">
        <v>2553</v>
      </c>
      <c r="G16" s="431">
        <f>F16/E16</f>
        <v>1</v>
      </c>
    </row>
    <row r="17" spans="2:7" s="53" customFormat="1" ht="37.5" x14ac:dyDescent="0.25">
      <c r="B17" s="363">
        <v>5</v>
      </c>
      <c r="C17" s="50" t="s">
        <v>136</v>
      </c>
      <c r="D17" s="422" t="s">
        <v>127</v>
      </c>
      <c r="E17" s="422">
        <v>1</v>
      </c>
      <c r="F17" s="422">
        <v>1</v>
      </c>
      <c r="G17" s="431">
        <f t="shared" ref="G17:G18" si="1">F17/E17</f>
        <v>1</v>
      </c>
    </row>
    <row r="18" spans="2:7" s="53" customFormat="1" ht="105.75" customHeight="1" x14ac:dyDescent="0.25">
      <c r="B18" s="363">
        <v>6</v>
      </c>
      <c r="C18" s="50" t="s">
        <v>138</v>
      </c>
      <c r="D18" s="422" t="s">
        <v>132</v>
      </c>
      <c r="E18" s="422">
        <v>1</v>
      </c>
      <c r="F18" s="422">
        <v>1</v>
      </c>
      <c r="G18" s="431">
        <f t="shared" si="1"/>
        <v>1</v>
      </c>
    </row>
    <row r="19" spans="2:7" s="53" customFormat="1" ht="198" customHeight="1" x14ac:dyDescent="0.25">
      <c r="B19" s="363">
        <v>7</v>
      </c>
      <c r="C19" s="323" t="s">
        <v>137</v>
      </c>
      <c r="D19" s="422" t="s">
        <v>132</v>
      </c>
      <c r="E19" s="555" t="s">
        <v>4725</v>
      </c>
      <c r="F19" s="555" t="s">
        <v>4725</v>
      </c>
      <c r="G19" s="431">
        <v>1</v>
      </c>
    </row>
    <row r="20" spans="2:7" s="53" customFormat="1" ht="24" customHeight="1" x14ac:dyDescent="0.25">
      <c r="B20" s="1004">
        <v>8</v>
      </c>
      <c r="C20" s="324" t="s">
        <v>5483</v>
      </c>
      <c r="D20" s="1005"/>
      <c r="E20" s="1005"/>
      <c r="F20" s="1005"/>
      <c r="G20" s="1005"/>
    </row>
    <row r="21" spans="2:7" s="53" customFormat="1" ht="42.75" customHeight="1" x14ac:dyDescent="0.25">
      <c r="B21" s="1004"/>
      <c r="C21" s="324" t="s">
        <v>2801</v>
      </c>
      <c r="D21" s="1005"/>
      <c r="E21" s="1005"/>
      <c r="F21" s="1005"/>
      <c r="G21" s="1005"/>
    </row>
    <row r="23" spans="2:7" ht="15.75" x14ac:dyDescent="0.25">
      <c r="B23" s="874"/>
      <c r="C23" s="874"/>
      <c r="D23" s="998"/>
      <c r="E23" s="998"/>
      <c r="F23" s="21"/>
      <c r="G23" s="19"/>
    </row>
    <row r="24" spans="2:7" ht="20.25" x14ac:dyDescent="0.3">
      <c r="B24" s="186"/>
      <c r="C24" s="162"/>
      <c r="D24" s="1006" t="s">
        <v>5456</v>
      </c>
      <c r="E24" s="1006"/>
      <c r="F24" s="1006"/>
      <c r="G24" s="1006"/>
    </row>
    <row r="25" spans="2:7" ht="20.25" x14ac:dyDescent="0.25">
      <c r="B25" s="186"/>
      <c r="C25" s="496" t="s">
        <v>5467</v>
      </c>
      <c r="D25" s="1007" t="s">
        <v>2379</v>
      </c>
      <c r="E25" s="1007"/>
      <c r="F25" s="1007"/>
      <c r="G25" s="1007"/>
    </row>
    <row r="26" spans="2:7" ht="25.5" x14ac:dyDescent="0.25">
      <c r="B26" s="4"/>
      <c r="C26" s="327" t="s">
        <v>2377</v>
      </c>
      <c r="D26" s="1002" t="s">
        <v>2378</v>
      </c>
      <c r="E26" s="1002"/>
      <c r="F26" s="1002"/>
      <c r="G26" s="1002"/>
    </row>
    <row r="27" spans="2:7" ht="15.75" x14ac:dyDescent="0.25">
      <c r="B27" s="874"/>
      <c r="C27" s="874"/>
      <c r="D27" s="987"/>
      <c r="E27" s="987"/>
      <c r="F27" s="322"/>
      <c r="G27" s="322"/>
    </row>
    <row r="28" spans="2:7" ht="15.75" x14ac:dyDescent="0.25">
      <c r="B28" s="874"/>
      <c r="C28" s="874"/>
      <c r="D28" s="21"/>
      <c r="E28" s="21"/>
      <c r="F28" s="21"/>
      <c r="G28" s="21"/>
    </row>
    <row r="29" spans="2:7" ht="15.75" x14ac:dyDescent="0.25">
      <c r="B29" s="186"/>
      <c r="C29" s="162"/>
      <c r="D29" s="998"/>
      <c r="E29" s="998"/>
      <c r="F29" s="21"/>
      <c r="G29" s="325"/>
    </row>
    <row r="30" spans="2:7" ht="15.75" x14ac:dyDescent="0.25">
      <c r="C30" s="4"/>
      <c r="D30" s="146"/>
      <c r="E30" s="146"/>
      <c r="F30" s="42"/>
      <c r="G30" s="326"/>
    </row>
  </sheetData>
  <mergeCells count="21">
    <mergeCell ref="F1:G1"/>
    <mergeCell ref="B23:C23"/>
    <mergeCell ref="B27:C27"/>
    <mergeCell ref="B28:C28"/>
    <mergeCell ref="D23:E23"/>
    <mergeCell ref="D27:E27"/>
    <mergeCell ref="B20:B21"/>
    <mergeCell ref="D20:D21"/>
    <mergeCell ref="E20:E21"/>
    <mergeCell ref="F20:F21"/>
    <mergeCell ref="G20:G21"/>
    <mergeCell ref="D24:G24"/>
    <mergeCell ref="D25:G25"/>
    <mergeCell ref="D29:E29"/>
    <mergeCell ref="A2:G2"/>
    <mergeCell ref="C13:C14"/>
    <mergeCell ref="C15:C16"/>
    <mergeCell ref="B6:B9"/>
    <mergeCell ref="B11:B16"/>
    <mergeCell ref="C11:G11"/>
    <mergeCell ref="D26:G26"/>
  </mergeCells>
  <printOptions horizontalCentered="1"/>
  <pageMargins left="1.1811023622047245" right="0.59055118110236227" top="0.78740157480314965" bottom="0.59055118110236227" header="0.31496062992125984" footer="0.31496062992125984"/>
  <pageSetup paperSize="9" scale="54" firstPageNumber="141" orientation="portrait" useFirstPageNumber="1" r:id="rId1"/>
  <headerFooter scaleWithDoc="0">
    <oddHeader>&amp;C&amp;P</oddHeader>
  </headerFooter>
  <ignoredErrors>
    <ignoredError sqref="F6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1" tint="0.34998626667073579"/>
    <pageSetUpPr fitToPage="1"/>
  </sheetPr>
  <dimension ref="A1:K64"/>
  <sheetViews>
    <sheetView view="pageBreakPreview" topLeftCell="A34" zoomScale="60" zoomScaleNormal="100" workbookViewId="0">
      <selection activeCell="E60" sqref="E60:H60"/>
    </sheetView>
  </sheetViews>
  <sheetFormatPr defaultRowHeight="15" x14ac:dyDescent="0.25"/>
  <cols>
    <col min="1" max="1" width="16.140625" style="12" bestFit="1" customWidth="1"/>
    <col min="2" max="2" width="35.5703125" style="12" customWidth="1"/>
    <col min="3" max="3" width="11.42578125" style="12" customWidth="1"/>
    <col min="4" max="5" width="10.7109375" style="12" customWidth="1"/>
    <col min="6" max="6" width="12.5703125" style="12" customWidth="1"/>
    <col min="7" max="7" width="11.85546875" style="12" customWidth="1"/>
    <col min="8" max="8" width="10.7109375" style="12" customWidth="1"/>
    <col min="9" max="9" width="26" style="12" customWidth="1"/>
    <col min="10" max="10" width="9.140625" style="12"/>
    <col min="11" max="11" width="11.5703125" style="12" bestFit="1" customWidth="1"/>
    <col min="12" max="12" width="10.28515625" style="12" bestFit="1" customWidth="1"/>
    <col min="13" max="16384" width="9.140625" style="12"/>
  </cols>
  <sheetData>
    <row r="1" spans="1:11" ht="18.75" x14ac:dyDescent="0.25">
      <c r="I1" s="11"/>
    </row>
    <row r="2" spans="1:11" ht="18.75" x14ac:dyDescent="0.25">
      <c r="A2" s="786" t="s">
        <v>2353</v>
      </c>
      <c r="B2" s="786"/>
      <c r="C2" s="786"/>
      <c r="D2" s="786"/>
      <c r="E2" s="786"/>
      <c r="F2" s="786"/>
      <c r="G2" s="786"/>
      <c r="H2" s="786"/>
      <c r="I2" s="786"/>
    </row>
    <row r="3" spans="1:11" s="29" customFormat="1" ht="18.75" x14ac:dyDescent="0.25">
      <c r="A3" s="789" t="s">
        <v>2400</v>
      </c>
      <c r="B3" s="789" t="s">
        <v>24</v>
      </c>
      <c r="C3" s="790" t="s">
        <v>25</v>
      </c>
      <c r="D3" s="791"/>
      <c r="E3" s="791"/>
      <c r="F3" s="791"/>
      <c r="G3" s="791"/>
      <c r="H3" s="792"/>
      <c r="I3" s="789" t="s">
        <v>106</v>
      </c>
    </row>
    <row r="4" spans="1:11" s="29" customFormat="1" ht="18.75" x14ac:dyDescent="0.25">
      <c r="A4" s="789"/>
      <c r="B4" s="789"/>
      <c r="C4" s="789" t="s">
        <v>107</v>
      </c>
      <c r="D4" s="789" t="s">
        <v>108</v>
      </c>
      <c r="E4" s="789"/>
      <c r="F4" s="789"/>
      <c r="G4" s="789"/>
      <c r="H4" s="789"/>
      <c r="I4" s="789"/>
    </row>
    <row r="5" spans="1:11" s="29" customFormat="1" ht="18.75" x14ac:dyDescent="0.25">
      <c r="A5" s="789"/>
      <c r="B5" s="789"/>
      <c r="C5" s="789"/>
      <c r="D5" s="38" t="s">
        <v>26</v>
      </c>
      <c r="E5" s="38" t="s">
        <v>27</v>
      </c>
      <c r="F5" s="38" t="s">
        <v>28</v>
      </c>
      <c r="G5" s="38" t="s">
        <v>29</v>
      </c>
      <c r="H5" s="38" t="s">
        <v>30</v>
      </c>
      <c r="I5" s="789"/>
    </row>
    <row r="6" spans="1:11" s="29" customFormat="1" ht="18.75" x14ac:dyDescent="0.25">
      <c r="A6" s="39">
        <v>1</v>
      </c>
      <c r="B6" s="38">
        <v>2</v>
      </c>
      <c r="C6" s="38">
        <v>3</v>
      </c>
      <c r="D6" s="38">
        <v>4</v>
      </c>
      <c r="E6" s="38">
        <v>5</v>
      </c>
      <c r="F6" s="38">
        <v>6</v>
      </c>
      <c r="G6" s="38">
        <v>7</v>
      </c>
      <c r="H6" s="38">
        <v>8</v>
      </c>
      <c r="I6" s="40">
        <v>9</v>
      </c>
    </row>
    <row r="7" spans="1:11" s="29" customFormat="1" ht="18.75" x14ac:dyDescent="0.25">
      <c r="A7" s="793" t="s">
        <v>1765</v>
      </c>
      <c r="B7" s="793"/>
      <c r="C7" s="793"/>
      <c r="D7" s="793"/>
      <c r="E7" s="793"/>
      <c r="F7" s="793"/>
      <c r="G7" s="793"/>
      <c r="H7" s="793"/>
      <c r="I7" s="793"/>
    </row>
    <row r="8" spans="1:11" s="33" customFormat="1" ht="18.75" x14ac:dyDescent="0.25">
      <c r="A8" s="364">
        <v>1</v>
      </c>
      <c r="B8" s="32" t="s">
        <v>139</v>
      </c>
      <c r="C8" s="570">
        <f>D8+E8+F8+G8+H8</f>
        <v>414572</v>
      </c>
      <c r="D8" s="570">
        <v>575</v>
      </c>
      <c r="E8" s="570">
        <v>11718</v>
      </c>
      <c r="F8" s="570">
        <v>106368</v>
      </c>
      <c r="G8" s="570">
        <v>293109</v>
      </c>
      <c r="H8" s="570">
        <v>2802</v>
      </c>
      <c r="I8" s="571">
        <f>((D8*1)+(E8*2)+(F8*3)+(G8*4)+(H8*5))/(D8+E8+F8+G8+H8)</f>
        <v>3.6894942253697791</v>
      </c>
      <c r="K8" s="223"/>
    </row>
    <row r="9" spans="1:11" s="33" customFormat="1" ht="18.75" x14ac:dyDescent="0.25">
      <c r="A9" s="364">
        <v>2</v>
      </c>
      <c r="B9" s="32" t="s">
        <v>140</v>
      </c>
      <c r="C9" s="570">
        <f t="shared" ref="C9:C46" si="0">D9+E9+F9+G9+H9</f>
        <v>577876</v>
      </c>
      <c r="D9" s="570">
        <v>2880</v>
      </c>
      <c r="E9" s="570">
        <v>20127</v>
      </c>
      <c r="F9" s="570">
        <v>124377</v>
      </c>
      <c r="G9" s="570">
        <v>428938</v>
      </c>
      <c r="H9" s="570">
        <v>1554</v>
      </c>
      <c r="I9" s="571">
        <f t="shared" ref="I9:I46" si="1">((D9*1)+(E9*2)+(F9*3)+(G9*4)+(H9*5))/(D9+E9+F9+G9+H9)</f>
        <v>3.7028480158373078</v>
      </c>
    </row>
    <row r="10" spans="1:11" s="33" customFormat="1" ht="18.75" x14ac:dyDescent="0.25">
      <c r="A10" s="364">
        <v>3</v>
      </c>
      <c r="B10" s="32" t="s">
        <v>141</v>
      </c>
      <c r="C10" s="570">
        <f t="shared" si="0"/>
        <v>418486</v>
      </c>
      <c r="D10" s="570">
        <v>985</v>
      </c>
      <c r="E10" s="570">
        <v>34429</v>
      </c>
      <c r="F10" s="570">
        <v>200587</v>
      </c>
      <c r="G10" s="570">
        <v>174143</v>
      </c>
      <c r="H10" s="570">
        <v>8342</v>
      </c>
      <c r="I10" s="571">
        <f t="shared" si="1"/>
        <v>3.3690159288482771</v>
      </c>
    </row>
    <row r="11" spans="1:11" s="33" customFormat="1" ht="18.75" x14ac:dyDescent="0.25">
      <c r="A11" s="364">
        <v>4</v>
      </c>
      <c r="B11" s="32" t="s">
        <v>142</v>
      </c>
      <c r="C11" s="570">
        <f t="shared" si="0"/>
        <v>431143</v>
      </c>
      <c r="D11" s="572">
        <v>35036</v>
      </c>
      <c r="E11" s="572">
        <v>43221</v>
      </c>
      <c r="F11" s="572">
        <v>216887</v>
      </c>
      <c r="G11" s="572">
        <v>52973</v>
      </c>
      <c r="H11" s="572">
        <v>83026</v>
      </c>
      <c r="I11" s="571">
        <f t="shared" si="1"/>
        <v>3.2452364992589464</v>
      </c>
    </row>
    <row r="12" spans="1:11" s="33" customFormat="1" ht="18.75" x14ac:dyDescent="0.25">
      <c r="A12" s="364">
        <v>5</v>
      </c>
      <c r="B12" s="32" t="s">
        <v>143</v>
      </c>
      <c r="C12" s="570">
        <f t="shared" si="0"/>
        <v>201481</v>
      </c>
      <c r="D12" s="572">
        <v>11839</v>
      </c>
      <c r="E12" s="572">
        <v>37364</v>
      </c>
      <c r="F12" s="572">
        <v>76125</v>
      </c>
      <c r="G12" s="572">
        <v>74122</v>
      </c>
      <c r="H12" s="572">
        <v>2031</v>
      </c>
      <c r="I12" s="571">
        <f t="shared" si="1"/>
        <v>3.0850799827278998</v>
      </c>
    </row>
    <row r="13" spans="1:11" s="33" customFormat="1" ht="18.75" x14ac:dyDescent="0.25">
      <c r="A13" s="364">
        <v>6</v>
      </c>
      <c r="B13" s="32" t="s">
        <v>144</v>
      </c>
      <c r="C13" s="570">
        <f t="shared" si="0"/>
        <v>88179</v>
      </c>
      <c r="D13" s="572">
        <v>970</v>
      </c>
      <c r="E13" s="572">
        <v>9231</v>
      </c>
      <c r="F13" s="572">
        <v>42750</v>
      </c>
      <c r="G13" s="572">
        <v>12792.3</v>
      </c>
      <c r="H13" s="572">
        <v>22435.7</v>
      </c>
      <c r="I13" s="571">
        <f t="shared" si="1"/>
        <v>3.5272536544982365</v>
      </c>
    </row>
    <row r="14" spans="1:11" s="33" customFormat="1" ht="18.75" x14ac:dyDescent="0.25">
      <c r="A14" s="364">
        <v>7</v>
      </c>
      <c r="B14" s="32" t="s">
        <v>145</v>
      </c>
      <c r="C14" s="570">
        <f t="shared" si="0"/>
        <v>271206</v>
      </c>
      <c r="D14" s="572">
        <v>1384</v>
      </c>
      <c r="E14" s="572">
        <v>16771</v>
      </c>
      <c r="F14" s="572">
        <v>99378</v>
      </c>
      <c r="G14" s="572">
        <v>152735</v>
      </c>
      <c r="H14" s="572">
        <v>938</v>
      </c>
      <c r="I14" s="571">
        <f t="shared" si="1"/>
        <v>3.4980420787150726</v>
      </c>
    </row>
    <row r="15" spans="1:11" s="33" customFormat="1" ht="18.75" x14ac:dyDescent="0.25">
      <c r="A15" s="364">
        <v>8</v>
      </c>
      <c r="B15" s="32" t="s">
        <v>146</v>
      </c>
      <c r="C15" s="570">
        <f t="shared" si="0"/>
        <v>245420</v>
      </c>
      <c r="D15" s="572">
        <v>1729</v>
      </c>
      <c r="E15" s="572">
        <v>23501</v>
      </c>
      <c r="F15" s="572">
        <v>92382</v>
      </c>
      <c r="G15" s="572">
        <v>123608</v>
      </c>
      <c r="H15" s="572">
        <v>4200</v>
      </c>
      <c r="I15" s="571">
        <f t="shared" si="1"/>
        <v>3.4280376497432972</v>
      </c>
    </row>
    <row r="16" spans="1:11" s="33" customFormat="1" ht="18.75" x14ac:dyDescent="0.25">
      <c r="A16" s="364">
        <v>9</v>
      </c>
      <c r="B16" s="32" t="s">
        <v>147</v>
      </c>
      <c r="C16" s="570">
        <f t="shared" si="0"/>
        <v>202629</v>
      </c>
      <c r="D16" s="572">
        <v>446</v>
      </c>
      <c r="E16" s="572">
        <v>4715</v>
      </c>
      <c r="F16" s="572">
        <v>87728</v>
      </c>
      <c r="G16" s="572">
        <v>108852</v>
      </c>
      <c r="H16" s="572">
        <v>888</v>
      </c>
      <c r="I16" s="571">
        <f t="shared" si="1"/>
        <v>3.5182920509897397</v>
      </c>
    </row>
    <row r="17" spans="1:9" s="33" customFormat="1" ht="18.75" x14ac:dyDescent="0.25">
      <c r="A17" s="364">
        <v>10</v>
      </c>
      <c r="B17" s="32" t="s">
        <v>148</v>
      </c>
      <c r="C17" s="570">
        <f t="shared" si="0"/>
        <v>476493</v>
      </c>
      <c r="D17" s="572">
        <v>6158</v>
      </c>
      <c r="E17" s="572">
        <v>116419</v>
      </c>
      <c r="F17" s="572">
        <v>144120</v>
      </c>
      <c r="G17" s="572">
        <v>180416</v>
      </c>
      <c r="H17" s="572">
        <v>29380</v>
      </c>
      <c r="I17" s="571">
        <f t="shared" si="1"/>
        <v>3.2317788508960259</v>
      </c>
    </row>
    <row r="18" spans="1:9" s="33" customFormat="1" ht="18.75" x14ac:dyDescent="0.25">
      <c r="A18" s="364">
        <v>11</v>
      </c>
      <c r="B18" s="32" t="s">
        <v>149</v>
      </c>
      <c r="C18" s="570">
        <v>37993</v>
      </c>
      <c r="D18" s="572"/>
      <c r="E18" s="572">
        <v>2639</v>
      </c>
      <c r="F18" s="572">
        <v>21296</v>
      </c>
      <c r="G18" s="572">
        <v>13461</v>
      </c>
      <c r="H18" s="572">
        <v>597</v>
      </c>
      <c r="I18" s="571">
        <f t="shared" si="1"/>
        <v>3.3162687863553812</v>
      </c>
    </row>
    <row r="19" spans="1:9" s="33" customFormat="1" ht="18.75" x14ac:dyDescent="0.25">
      <c r="A19" s="364">
        <v>12</v>
      </c>
      <c r="B19" s="32" t="s">
        <v>150</v>
      </c>
      <c r="C19" s="570">
        <f t="shared" si="0"/>
        <v>145551</v>
      </c>
      <c r="D19" s="572"/>
      <c r="E19" s="572">
        <v>4187</v>
      </c>
      <c r="F19" s="572">
        <v>69678</v>
      </c>
      <c r="G19" s="572">
        <v>67788</v>
      </c>
      <c r="H19" s="572">
        <v>3898</v>
      </c>
      <c r="I19" s="571">
        <f t="shared" si="1"/>
        <v>3.4905290928952737</v>
      </c>
    </row>
    <row r="20" spans="1:9" s="33" customFormat="1" ht="18.75" x14ac:dyDescent="0.25">
      <c r="A20" s="364">
        <v>13</v>
      </c>
      <c r="B20" s="32" t="s">
        <v>151</v>
      </c>
      <c r="C20" s="570">
        <f t="shared" si="0"/>
        <v>207581</v>
      </c>
      <c r="D20" s="572"/>
      <c r="E20" s="572"/>
      <c r="F20" s="572">
        <v>207581</v>
      </c>
      <c r="G20" s="572"/>
      <c r="H20" s="572"/>
      <c r="I20" s="571">
        <f t="shared" si="1"/>
        <v>3</v>
      </c>
    </row>
    <row r="21" spans="1:9" s="33" customFormat="1" ht="18.75" x14ac:dyDescent="0.25">
      <c r="A21" s="364">
        <v>14</v>
      </c>
      <c r="B21" s="32" t="s">
        <v>152</v>
      </c>
      <c r="C21" s="570">
        <f t="shared" si="0"/>
        <v>114739</v>
      </c>
      <c r="D21" s="572">
        <v>589</v>
      </c>
      <c r="E21" s="572">
        <v>7544</v>
      </c>
      <c r="F21" s="572">
        <v>65805</v>
      </c>
      <c r="G21" s="572">
        <v>40061</v>
      </c>
      <c r="H21" s="572">
        <v>740</v>
      </c>
      <c r="I21" s="571">
        <f t="shared" si="1"/>
        <v>3.2860317764665892</v>
      </c>
    </row>
    <row r="22" spans="1:9" s="33" customFormat="1" ht="18.75" x14ac:dyDescent="0.25">
      <c r="A22" s="364">
        <v>15</v>
      </c>
      <c r="B22" s="32" t="s">
        <v>153</v>
      </c>
      <c r="C22" s="570">
        <f t="shared" si="0"/>
        <v>276220</v>
      </c>
      <c r="D22" s="572">
        <v>2931</v>
      </c>
      <c r="E22" s="572">
        <v>13603</v>
      </c>
      <c r="F22" s="572">
        <v>79250</v>
      </c>
      <c r="G22" s="572">
        <v>180436</v>
      </c>
      <c r="H22" s="572"/>
      <c r="I22" s="571">
        <f t="shared" si="1"/>
        <v>3.5827637390485845</v>
      </c>
    </row>
    <row r="23" spans="1:9" s="33" customFormat="1" ht="18.75" x14ac:dyDescent="0.25">
      <c r="A23" s="364">
        <v>16</v>
      </c>
      <c r="B23" s="32" t="s">
        <v>154</v>
      </c>
      <c r="C23" s="570">
        <f t="shared" si="0"/>
        <v>381671</v>
      </c>
      <c r="D23" s="572">
        <v>8357</v>
      </c>
      <c r="E23" s="572">
        <v>33591</v>
      </c>
      <c r="F23" s="572">
        <v>101618</v>
      </c>
      <c r="G23" s="572">
        <v>235309</v>
      </c>
      <c r="H23" s="572">
        <v>2796</v>
      </c>
      <c r="I23" s="571">
        <f t="shared" si="1"/>
        <v>3.4993724962074668</v>
      </c>
    </row>
    <row r="24" spans="1:9" s="33" customFormat="1" ht="18.75" x14ac:dyDescent="0.25">
      <c r="A24" s="364">
        <v>17</v>
      </c>
      <c r="B24" s="32" t="s">
        <v>155</v>
      </c>
      <c r="C24" s="570">
        <f t="shared" si="0"/>
        <v>477322</v>
      </c>
      <c r="D24" s="572">
        <v>6975</v>
      </c>
      <c r="E24" s="572">
        <v>43109</v>
      </c>
      <c r="F24" s="572">
        <v>147661</v>
      </c>
      <c r="G24" s="572">
        <v>274536</v>
      </c>
      <c r="H24" s="572">
        <v>5041</v>
      </c>
      <c r="I24" s="571">
        <f t="shared" si="1"/>
        <v>3.4767410678745168</v>
      </c>
    </row>
    <row r="25" spans="1:9" s="33" customFormat="1" ht="18.75" x14ac:dyDescent="0.25">
      <c r="A25" s="364">
        <v>18</v>
      </c>
      <c r="B25" s="32" t="s">
        <v>156</v>
      </c>
      <c r="C25" s="570">
        <f t="shared" si="0"/>
        <v>154829</v>
      </c>
      <c r="D25" s="572">
        <v>4954</v>
      </c>
      <c r="E25" s="572">
        <v>27573</v>
      </c>
      <c r="F25" s="572">
        <v>69076</v>
      </c>
      <c r="G25" s="572">
        <v>47750</v>
      </c>
      <c r="H25" s="572">
        <v>5476</v>
      </c>
      <c r="I25" s="571">
        <f t="shared" si="1"/>
        <v>3.137060886526426</v>
      </c>
    </row>
    <row r="26" spans="1:9" s="33" customFormat="1" ht="18.75" x14ac:dyDescent="0.25">
      <c r="A26" s="364">
        <v>19</v>
      </c>
      <c r="B26" s="32" t="s">
        <v>157</v>
      </c>
      <c r="C26" s="570">
        <f t="shared" si="0"/>
        <v>106048</v>
      </c>
      <c r="D26" s="572">
        <v>2143</v>
      </c>
      <c r="E26" s="572">
        <v>17688</v>
      </c>
      <c r="F26" s="572">
        <v>48109</v>
      </c>
      <c r="G26" s="572">
        <v>38030</v>
      </c>
      <c r="H26" s="572">
        <v>78</v>
      </c>
      <c r="I26" s="571">
        <f t="shared" si="1"/>
        <v>3.152874170187085</v>
      </c>
    </row>
    <row r="27" spans="1:9" s="33" customFormat="1" ht="18.75" x14ac:dyDescent="0.25">
      <c r="A27" s="364">
        <v>20</v>
      </c>
      <c r="B27" s="32" t="s">
        <v>158</v>
      </c>
      <c r="C27" s="570">
        <f t="shared" si="0"/>
        <v>173963</v>
      </c>
      <c r="D27" s="572">
        <v>882</v>
      </c>
      <c r="E27" s="572">
        <v>17225</v>
      </c>
      <c r="F27" s="572">
        <v>104591</v>
      </c>
      <c r="G27" s="572">
        <v>50198</v>
      </c>
      <c r="H27" s="572">
        <v>1067</v>
      </c>
      <c r="I27" s="571">
        <f t="shared" si="1"/>
        <v>3.1916671935986387</v>
      </c>
    </row>
    <row r="28" spans="1:9" s="33" customFormat="1" ht="18.75" x14ac:dyDescent="0.25">
      <c r="A28" s="364">
        <v>21</v>
      </c>
      <c r="B28" s="32" t="s">
        <v>159</v>
      </c>
      <c r="C28" s="570">
        <f t="shared" si="0"/>
        <v>355153</v>
      </c>
      <c r="D28" s="572">
        <v>6972</v>
      </c>
      <c r="E28" s="572">
        <v>65036</v>
      </c>
      <c r="F28" s="572">
        <v>263603</v>
      </c>
      <c r="G28" s="572">
        <v>19542</v>
      </c>
      <c r="H28" s="572"/>
      <c r="I28" s="571">
        <f t="shared" si="1"/>
        <v>2.8326411433945369</v>
      </c>
    </row>
    <row r="29" spans="1:9" s="33" customFormat="1" ht="18.75" x14ac:dyDescent="0.25">
      <c r="A29" s="364">
        <v>22</v>
      </c>
      <c r="B29" s="32" t="s">
        <v>160</v>
      </c>
      <c r="C29" s="570">
        <f t="shared" si="0"/>
        <v>94402</v>
      </c>
      <c r="D29" s="572"/>
      <c r="E29" s="572">
        <v>3135</v>
      </c>
      <c r="F29" s="572">
        <v>42284</v>
      </c>
      <c r="G29" s="572">
        <v>48383</v>
      </c>
      <c r="H29" s="572">
        <v>600</v>
      </c>
      <c r="I29" s="571">
        <f t="shared" si="1"/>
        <v>3.4920234740789389</v>
      </c>
    </row>
    <row r="30" spans="1:9" s="33" customFormat="1" ht="18.75" x14ac:dyDescent="0.25">
      <c r="A30" s="364">
        <v>23</v>
      </c>
      <c r="B30" s="32" t="s">
        <v>161</v>
      </c>
      <c r="C30" s="570">
        <f t="shared" si="0"/>
        <v>284492</v>
      </c>
      <c r="D30" s="572">
        <v>3747</v>
      </c>
      <c r="E30" s="572">
        <v>16225</v>
      </c>
      <c r="F30" s="572">
        <v>74982</v>
      </c>
      <c r="G30" s="572">
        <v>180859</v>
      </c>
      <c r="H30" s="572">
        <v>8679</v>
      </c>
      <c r="I30" s="571">
        <f t="shared" si="1"/>
        <v>3.6133669839573694</v>
      </c>
    </row>
    <row r="31" spans="1:9" s="33" customFormat="1" ht="18.75" x14ac:dyDescent="0.25">
      <c r="A31" s="364">
        <v>24</v>
      </c>
      <c r="B31" s="32" t="s">
        <v>162</v>
      </c>
      <c r="C31" s="570">
        <f t="shared" si="0"/>
        <v>179800</v>
      </c>
      <c r="D31" s="572">
        <v>1378</v>
      </c>
      <c r="E31" s="572">
        <v>13135</v>
      </c>
      <c r="F31" s="572">
        <v>87132</v>
      </c>
      <c r="G31" s="572">
        <v>77346</v>
      </c>
      <c r="H31" s="572">
        <v>809</v>
      </c>
      <c r="I31" s="571">
        <f t="shared" si="1"/>
        <v>3.3507953281423806</v>
      </c>
    </row>
    <row r="32" spans="1:9" s="33" customFormat="1" ht="18.75" x14ac:dyDescent="0.25">
      <c r="A32" s="364">
        <v>25</v>
      </c>
      <c r="B32" s="32" t="s">
        <v>163</v>
      </c>
      <c r="C32" s="570">
        <f t="shared" si="0"/>
        <v>85784</v>
      </c>
      <c r="D32" s="572">
        <v>338</v>
      </c>
      <c r="E32" s="572">
        <v>8215</v>
      </c>
      <c r="F32" s="572">
        <v>31229</v>
      </c>
      <c r="G32" s="572">
        <v>43994</v>
      </c>
      <c r="H32" s="572">
        <v>2008</v>
      </c>
      <c r="I32" s="571">
        <f t="shared" si="1"/>
        <v>3.4560174391494916</v>
      </c>
    </row>
    <row r="33" spans="1:9" s="33" customFormat="1" ht="18.75" x14ac:dyDescent="0.25">
      <c r="A33" s="364">
        <v>26</v>
      </c>
      <c r="B33" s="32" t="s">
        <v>164</v>
      </c>
      <c r="C33" s="570">
        <f t="shared" si="0"/>
        <v>85568</v>
      </c>
      <c r="D33" s="572"/>
      <c r="E33" s="572">
        <v>990</v>
      </c>
      <c r="F33" s="572">
        <v>65234</v>
      </c>
      <c r="G33" s="572">
        <v>19036</v>
      </c>
      <c r="H33" s="572">
        <v>308</v>
      </c>
      <c r="I33" s="571">
        <f t="shared" si="1"/>
        <v>3.2180955497382198</v>
      </c>
    </row>
    <row r="34" spans="1:9" s="33" customFormat="1" ht="18.75" x14ac:dyDescent="0.25">
      <c r="A34" s="364">
        <v>27</v>
      </c>
      <c r="B34" s="32" t="s">
        <v>165</v>
      </c>
      <c r="C34" s="570">
        <f t="shared" si="0"/>
        <v>96049</v>
      </c>
      <c r="D34" s="572"/>
      <c r="E34" s="572">
        <v>5719</v>
      </c>
      <c r="F34" s="572">
        <v>40114</v>
      </c>
      <c r="G34" s="572">
        <v>48978</v>
      </c>
      <c r="H34" s="572">
        <v>1238</v>
      </c>
      <c r="I34" s="571">
        <f t="shared" si="1"/>
        <v>3.4761632083623986</v>
      </c>
    </row>
    <row r="35" spans="1:9" s="33" customFormat="1" ht="18.75" x14ac:dyDescent="0.25">
      <c r="A35" s="364">
        <v>28</v>
      </c>
      <c r="B35" s="32" t="s">
        <v>166</v>
      </c>
      <c r="C35" s="570">
        <f t="shared" si="0"/>
        <v>270975</v>
      </c>
      <c r="D35" s="572">
        <v>1378</v>
      </c>
      <c r="E35" s="572">
        <v>15245</v>
      </c>
      <c r="F35" s="572">
        <v>131276</v>
      </c>
      <c r="G35" s="572">
        <v>121421</v>
      </c>
      <c r="H35" s="572">
        <v>1655</v>
      </c>
      <c r="I35" s="571">
        <f t="shared" si="1"/>
        <v>3.3938739736138022</v>
      </c>
    </row>
    <row r="36" spans="1:9" s="33" customFormat="1" ht="18.75" x14ac:dyDescent="0.25">
      <c r="A36" s="364">
        <v>29</v>
      </c>
      <c r="B36" s="32" t="s">
        <v>167</v>
      </c>
      <c r="C36" s="570">
        <f t="shared" si="0"/>
        <v>138902</v>
      </c>
      <c r="D36" s="572">
        <v>875</v>
      </c>
      <c r="E36" s="572">
        <v>9354</v>
      </c>
      <c r="F36" s="572">
        <v>55324</v>
      </c>
      <c r="G36" s="572">
        <v>72594</v>
      </c>
      <c r="H36" s="572">
        <v>755</v>
      </c>
      <c r="I36" s="571">
        <f t="shared" si="1"/>
        <v>3.4535571842018116</v>
      </c>
    </row>
    <row r="37" spans="1:9" s="33" customFormat="1" ht="18.75" x14ac:dyDescent="0.25">
      <c r="A37" s="364">
        <v>30</v>
      </c>
      <c r="B37" s="34" t="s">
        <v>168</v>
      </c>
      <c r="C37" s="570">
        <f t="shared" si="0"/>
        <v>43022</v>
      </c>
      <c r="D37" s="572">
        <v>336</v>
      </c>
      <c r="E37" s="572">
        <v>4408</v>
      </c>
      <c r="F37" s="572">
        <v>15499</v>
      </c>
      <c r="G37" s="572">
        <v>22623</v>
      </c>
      <c r="H37" s="572">
        <v>156</v>
      </c>
      <c r="I37" s="571">
        <f t="shared" si="1"/>
        <v>3.4150202222118917</v>
      </c>
    </row>
    <row r="38" spans="1:9" s="33" customFormat="1" ht="18.75" x14ac:dyDescent="0.25">
      <c r="A38" s="364">
        <v>31</v>
      </c>
      <c r="B38" s="34" t="s">
        <v>169</v>
      </c>
      <c r="C38" s="570">
        <f t="shared" si="0"/>
        <v>73987</v>
      </c>
      <c r="D38" s="572"/>
      <c r="E38" s="572">
        <v>1228</v>
      </c>
      <c r="F38" s="572">
        <v>38159</v>
      </c>
      <c r="G38" s="572">
        <v>33852</v>
      </c>
      <c r="H38" s="572">
        <v>748</v>
      </c>
      <c r="I38" s="571">
        <f t="shared" si="1"/>
        <v>3.4611620960438998</v>
      </c>
    </row>
    <row r="39" spans="1:9" s="33" customFormat="1" ht="18.75" x14ac:dyDescent="0.25">
      <c r="A39" s="364">
        <v>32</v>
      </c>
      <c r="B39" s="34" t="s">
        <v>170</v>
      </c>
      <c r="C39" s="570">
        <f t="shared" si="0"/>
        <v>171130</v>
      </c>
      <c r="D39" s="572"/>
      <c r="E39" s="572">
        <v>13113</v>
      </c>
      <c r="F39" s="572">
        <v>80548</v>
      </c>
      <c r="G39" s="572">
        <v>76691</v>
      </c>
      <c r="H39" s="572">
        <v>778</v>
      </c>
      <c r="I39" s="571">
        <f t="shared" si="1"/>
        <v>3.3806112312277214</v>
      </c>
    </row>
    <row r="40" spans="1:9" s="33" customFormat="1" ht="18.75" x14ac:dyDescent="0.25">
      <c r="A40" s="364">
        <v>33</v>
      </c>
      <c r="B40" s="34" t="s">
        <v>171</v>
      </c>
      <c r="C40" s="570">
        <f t="shared" si="0"/>
        <v>77818</v>
      </c>
      <c r="D40" s="572"/>
      <c r="E40" s="572">
        <v>3113</v>
      </c>
      <c r="F40" s="572">
        <v>27236</v>
      </c>
      <c r="G40" s="572">
        <v>46691</v>
      </c>
      <c r="H40" s="572">
        <v>778</v>
      </c>
      <c r="I40" s="571">
        <f t="shared" si="1"/>
        <v>3.5799943457811816</v>
      </c>
    </row>
    <row r="41" spans="1:9" s="33" customFormat="1" ht="18.75" x14ac:dyDescent="0.25">
      <c r="A41" s="364">
        <v>34</v>
      </c>
      <c r="B41" s="34" t="s">
        <v>172</v>
      </c>
      <c r="C41" s="570">
        <f t="shared" si="0"/>
        <v>167465</v>
      </c>
      <c r="D41" s="572">
        <v>10254</v>
      </c>
      <c r="E41" s="572">
        <v>9336</v>
      </c>
      <c r="F41" s="572">
        <v>134986</v>
      </c>
      <c r="G41" s="572"/>
      <c r="H41" s="572">
        <v>12889</v>
      </c>
      <c r="I41" s="571">
        <f t="shared" si="1"/>
        <v>2.9757202997641299</v>
      </c>
    </row>
    <row r="42" spans="1:9" s="33" customFormat="1" ht="18.75" x14ac:dyDescent="0.25">
      <c r="A42" s="364">
        <v>35</v>
      </c>
      <c r="B42" s="34" t="s">
        <v>173</v>
      </c>
      <c r="C42" s="570">
        <f t="shared" si="0"/>
        <v>94115</v>
      </c>
      <c r="D42" s="572">
        <v>587</v>
      </c>
      <c r="E42" s="572">
        <v>11848</v>
      </c>
      <c r="F42" s="572">
        <v>72528</v>
      </c>
      <c r="G42" s="572">
        <v>8649</v>
      </c>
      <c r="H42" s="572">
        <v>503</v>
      </c>
      <c r="I42" s="571">
        <f t="shared" si="1"/>
        <v>2.9642246188174042</v>
      </c>
    </row>
    <row r="43" spans="1:9" s="33" customFormat="1" ht="18.75" x14ac:dyDescent="0.25">
      <c r="A43" s="364">
        <v>36</v>
      </c>
      <c r="B43" s="34" t="s">
        <v>174</v>
      </c>
      <c r="C43" s="570">
        <f t="shared" si="0"/>
        <v>47997</v>
      </c>
      <c r="D43" s="572"/>
      <c r="E43" s="572">
        <v>1555</v>
      </c>
      <c r="F43" s="572">
        <v>20379</v>
      </c>
      <c r="G43" s="572">
        <v>24684</v>
      </c>
      <c r="H43" s="572">
        <v>1379</v>
      </c>
      <c r="I43" s="571">
        <f t="shared" si="1"/>
        <v>3.539346209138071</v>
      </c>
    </row>
    <row r="44" spans="1:9" s="33" customFormat="1" ht="18.75" x14ac:dyDescent="0.25">
      <c r="A44" s="364">
        <v>37</v>
      </c>
      <c r="B44" s="34" t="s">
        <v>175</v>
      </c>
      <c r="C44" s="570">
        <f t="shared" si="0"/>
        <v>95379</v>
      </c>
      <c r="D44" s="572">
        <v>15297</v>
      </c>
      <c r="E44" s="572">
        <v>17947</v>
      </c>
      <c r="F44" s="572">
        <v>35740</v>
      </c>
      <c r="G44" s="572">
        <v>25871</v>
      </c>
      <c r="H44" s="572">
        <v>524</v>
      </c>
      <c r="I44" s="571">
        <f t="shared" si="1"/>
        <v>2.7733043961459023</v>
      </c>
    </row>
    <row r="45" spans="1:9" s="33" customFormat="1" ht="18.75" x14ac:dyDescent="0.25">
      <c r="A45" s="364">
        <v>38</v>
      </c>
      <c r="B45" s="34" t="s">
        <v>176</v>
      </c>
      <c r="C45" s="570">
        <f t="shared" si="0"/>
        <v>151136</v>
      </c>
      <c r="D45" s="572">
        <v>801</v>
      </c>
      <c r="E45" s="572">
        <v>11496</v>
      </c>
      <c r="F45" s="572">
        <v>59110</v>
      </c>
      <c r="G45" s="572">
        <v>79211</v>
      </c>
      <c r="H45" s="572">
        <v>518</v>
      </c>
      <c r="I45" s="571">
        <f t="shared" si="1"/>
        <v>3.4442952043192885</v>
      </c>
    </row>
    <row r="46" spans="1:9" s="33" customFormat="1" ht="18.75" x14ac:dyDescent="0.25">
      <c r="A46" s="364">
        <v>39</v>
      </c>
      <c r="B46" s="34" t="s">
        <v>177</v>
      </c>
      <c r="C46" s="570">
        <f t="shared" si="0"/>
        <v>120604</v>
      </c>
      <c r="D46" s="572">
        <v>8551</v>
      </c>
      <c r="E46" s="572">
        <v>1894</v>
      </c>
      <c r="F46" s="572">
        <v>16177</v>
      </c>
      <c r="G46" s="572">
        <v>91887</v>
      </c>
      <c r="H46" s="572">
        <v>2095</v>
      </c>
      <c r="I46" s="571">
        <f t="shared" si="1"/>
        <v>3.6391247388146328</v>
      </c>
    </row>
    <row r="47" spans="1:9" s="36" customFormat="1" ht="37.5" x14ac:dyDescent="0.25">
      <c r="A47" s="32"/>
      <c r="B47" s="32" t="s">
        <v>18</v>
      </c>
      <c r="C47" s="570">
        <f t="shared" ref="C47:H47" si="2">SUM(C8:C46)</f>
        <v>8037180</v>
      </c>
      <c r="D47" s="570">
        <f t="shared" si="2"/>
        <v>139347</v>
      </c>
      <c r="E47" s="570">
        <f t="shared" si="2"/>
        <v>697647</v>
      </c>
      <c r="F47" s="570">
        <f t="shared" si="2"/>
        <v>3396907</v>
      </c>
      <c r="G47" s="570">
        <f t="shared" si="2"/>
        <v>3591569.3</v>
      </c>
      <c r="H47" s="570">
        <f t="shared" si="2"/>
        <v>211709.7</v>
      </c>
      <c r="I47" s="571">
        <v>3.2</v>
      </c>
    </row>
    <row r="48" spans="1:9" s="36" customFormat="1" ht="18.75" x14ac:dyDescent="0.25">
      <c r="A48" s="794" t="s">
        <v>2401</v>
      </c>
      <c r="B48" s="795"/>
      <c r="C48" s="795"/>
      <c r="D48" s="795"/>
      <c r="E48" s="795"/>
      <c r="F48" s="795"/>
      <c r="G48" s="795"/>
      <c r="H48" s="795"/>
      <c r="I48" s="796"/>
    </row>
    <row r="49" spans="1:9" s="37" customFormat="1" ht="112.5" x14ac:dyDescent="0.25">
      <c r="A49" s="365">
        <v>40</v>
      </c>
      <c r="B49" s="35" t="s">
        <v>449</v>
      </c>
      <c r="C49" s="365">
        <f>D49+E49+F49+G49+H49</f>
        <v>5653</v>
      </c>
      <c r="D49" s="366"/>
      <c r="E49" s="366"/>
      <c r="F49" s="366">
        <v>609</v>
      </c>
      <c r="G49" s="366">
        <v>5044</v>
      </c>
      <c r="H49" s="366"/>
      <c r="I49" s="367">
        <f>((D49*1)+(E49*2)+(F49*3)+(G49*4)+(H49*5))/(D49+E49+F49+G49+H49)</f>
        <v>3.8922695913674157</v>
      </c>
    </row>
    <row r="50" spans="1:9" s="37" customFormat="1" ht="18.75" x14ac:dyDescent="0.25">
      <c r="A50" s="797" t="s">
        <v>1766</v>
      </c>
      <c r="B50" s="798"/>
      <c r="C50" s="798"/>
      <c r="D50" s="798"/>
      <c r="E50" s="798"/>
      <c r="F50" s="798"/>
      <c r="G50" s="798"/>
      <c r="H50" s="798"/>
      <c r="I50" s="799"/>
    </row>
    <row r="51" spans="1:9" s="37" customFormat="1" ht="168.75" x14ac:dyDescent="0.25">
      <c r="A51" s="365">
        <v>41</v>
      </c>
      <c r="B51" s="35" t="s">
        <v>448</v>
      </c>
      <c r="C51" s="365">
        <f>D51+E51+F51+G51+H51</f>
        <v>84480</v>
      </c>
      <c r="D51" s="366"/>
      <c r="E51" s="366">
        <v>3101</v>
      </c>
      <c r="F51" s="366">
        <v>77310</v>
      </c>
      <c r="G51" s="366">
        <v>4069</v>
      </c>
      <c r="H51" s="366"/>
      <c r="I51" s="367">
        <f>((D51*1)+(E51*2)+(F51*3)+(G51*4)+(H51*5))/(D51+E51+F51+G51+H51)</f>
        <v>3.0114583333333331</v>
      </c>
    </row>
    <row r="52" spans="1:9" s="37" customFormat="1" ht="18.75" x14ac:dyDescent="0.25">
      <c r="A52" s="797" t="s">
        <v>1767</v>
      </c>
      <c r="B52" s="798"/>
      <c r="C52" s="798"/>
      <c r="D52" s="798"/>
      <c r="E52" s="798"/>
      <c r="F52" s="798"/>
      <c r="G52" s="798"/>
      <c r="H52" s="798"/>
      <c r="I52" s="799"/>
    </row>
    <row r="53" spans="1:9" s="37" customFormat="1" ht="37.5" x14ac:dyDescent="0.25">
      <c r="A53" s="365">
        <v>42</v>
      </c>
      <c r="B53" s="35" t="s">
        <v>178</v>
      </c>
      <c r="C53" s="365">
        <v>11900</v>
      </c>
      <c r="D53" s="365">
        <v>11900</v>
      </c>
      <c r="E53" s="365"/>
      <c r="F53" s="365"/>
      <c r="G53" s="365"/>
      <c r="H53" s="365"/>
      <c r="I53" s="367">
        <v>1</v>
      </c>
    </row>
    <row r="54" spans="1:9" s="37" customFormat="1" ht="37.5" x14ac:dyDescent="0.25">
      <c r="A54" s="220"/>
      <c r="B54" s="220" t="s">
        <v>2402</v>
      </c>
      <c r="C54" s="365">
        <f>C47+C51+C53+C49</f>
        <v>8139213</v>
      </c>
      <c r="D54" s="365">
        <f t="shared" ref="D54:H54" si="3">D47+D51+D53</f>
        <v>151247</v>
      </c>
      <c r="E54" s="365">
        <f t="shared" si="3"/>
        <v>700748</v>
      </c>
      <c r="F54" s="365">
        <f>F47+F51+F53+F49</f>
        <v>3474826</v>
      </c>
      <c r="G54" s="365">
        <f>G47+G51+G53+G49</f>
        <v>3600682.3</v>
      </c>
      <c r="H54" s="365">
        <f t="shared" si="3"/>
        <v>211709.7</v>
      </c>
      <c r="I54" s="367">
        <v>3.2</v>
      </c>
    </row>
    <row r="55" spans="1:9" ht="13.5" customHeight="1" x14ac:dyDescent="0.25"/>
    <row r="56" spans="1:9" s="70" customFormat="1" ht="15.75" x14ac:dyDescent="0.25">
      <c r="B56" s="4" t="s">
        <v>34</v>
      </c>
      <c r="C56" s="71" t="s">
        <v>4608</v>
      </c>
      <c r="D56" s="71"/>
      <c r="E56" s="71"/>
      <c r="G56" s="21"/>
      <c r="H56" s="21"/>
      <c r="I56" s="27"/>
    </row>
    <row r="57" spans="1:9" s="22" customFormat="1" ht="12.75" x14ac:dyDescent="0.2">
      <c r="B57" s="41" t="s">
        <v>109</v>
      </c>
      <c r="C57" s="787" t="s">
        <v>110</v>
      </c>
      <c r="D57" s="787"/>
      <c r="E57" s="42"/>
      <c r="I57" s="43" t="s">
        <v>103</v>
      </c>
    </row>
    <row r="58" spans="1:9" ht="15.75" customHeight="1" x14ac:dyDescent="0.25">
      <c r="B58" s="4"/>
      <c r="C58" s="17"/>
      <c r="D58" s="17"/>
      <c r="E58" s="21"/>
      <c r="F58" s="17"/>
      <c r="G58" s="17"/>
      <c r="H58" s="17"/>
      <c r="I58" s="17"/>
    </row>
    <row r="59" spans="1:9" ht="15.75" x14ac:dyDescent="0.25">
      <c r="B59" s="4" t="s">
        <v>32</v>
      </c>
      <c r="C59" s="136" t="s">
        <v>4616</v>
      </c>
      <c r="D59" s="136"/>
      <c r="E59" s="225"/>
      <c r="F59" s="225" t="s">
        <v>4617</v>
      </c>
      <c r="G59" s="225"/>
      <c r="H59" s="225"/>
      <c r="I59" s="225"/>
    </row>
    <row r="60" spans="1:9" ht="15.75" x14ac:dyDescent="0.25">
      <c r="B60" s="4" t="s">
        <v>33</v>
      </c>
      <c r="C60" s="788" t="s">
        <v>111</v>
      </c>
      <c r="D60" s="788"/>
      <c r="E60" s="788" t="s">
        <v>110</v>
      </c>
      <c r="F60" s="788"/>
      <c r="G60" s="788"/>
      <c r="H60" s="788"/>
      <c r="I60" s="532" t="s">
        <v>112</v>
      </c>
    </row>
    <row r="61" spans="1:9" ht="15.75" x14ac:dyDescent="0.25">
      <c r="B61" s="4" t="s">
        <v>35</v>
      </c>
      <c r="C61" s="21"/>
      <c r="D61" s="21"/>
      <c r="E61" s="21"/>
      <c r="F61" s="21"/>
      <c r="G61" s="21"/>
      <c r="H61" s="21"/>
      <c r="I61" s="21"/>
    </row>
    <row r="62" spans="1:9" ht="15.75" x14ac:dyDescent="0.25">
      <c r="B62" s="4" t="s">
        <v>113</v>
      </c>
      <c r="C62" s="27" t="s">
        <v>3272</v>
      </c>
      <c r="D62" s="27"/>
      <c r="E62" s="21"/>
      <c r="F62" s="70"/>
      <c r="G62" s="70"/>
      <c r="H62" s="17"/>
      <c r="I62" s="616" t="s">
        <v>5486</v>
      </c>
    </row>
    <row r="63" spans="1:9" s="22" customFormat="1" ht="12.75" x14ac:dyDescent="0.2">
      <c r="B63" s="41"/>
      <c r="C63" s="44" t="s">
        <v>114</v>
      </c>
      <c r="D63" s="44"/>
      <c r="I63" s="45" t="s">
        <v>50</v>
      </c>
    </row>
    <row r="64" spans="1:9" x14ac:dyDescent="0.25">
      <c r="B64" s="5"/>
    </row>
  </sheetData>
  <mergeCells count="14">
    <mergeCell ref="A2:I2"/>
    <mergeCell ref="C57:D57"/>
    <mergeCell ref="C60:D60"/>
    <mergeCell ref="E60:H60"/>
    <mergeCell ref="B3:B5"/>
    <mergeCell ref="C3:H3"/>
    <mergeCell ref="I3:I5"/>
    <mergeCell ref="C4:C5"/>
    <mergeCell ref="D4:H4"/>
    <mergeCell ref="A3:A5"/>
    <mergeCell ref="A7:I7"/>
    <mergeCell ref="A48:I48"/>
    <mergeCell ref="A50:I50"/>
    <mergeCell ref="A52:I52"/>
  </mergeCells>
  <printOptions horizontalCentered="1"/>
  <pageMargins left="0.59055118110236227" right="0.59055118110236227" top="0.98425196850393704" bottom="0.59055118110236227" header="0.31496062992125984" footer="0.31496062992125984"/>
  <pageSetup paperSize="9" scale="58" firstPageNumber="3" fitToHeight="9" orientation="portrait" useFirstPageNumber="1" r:id="rId1"/>
  <headerFooter scaleWithDoc="0">
    <oddHeader xml:space="preserve">&amp;C&amp;P
</oddHeader>
    <firstHeader>&amp;C&amp;P</firstHeader>
  </headerFooter>
  <rowBreaks count="2" manualBreakCount="2">
    <brk id="23" max="16383" man="1"/>
    <brk id="47" max="16383" man="1"/>
  </rowBreaks>
  <ignoredErrors>
    <ignoredError sqref="D47:H4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G69"/>
  <sheetViews>
    <sheetView view="pageBreakPreview" topLeftCell="A43" zoomScale="60" zoomScaleNormal="100" workbookViewId="0">
      <selection activeCell="C50" sqref="C50"/>
    </sheetView>
  </sheetViews>
  <sheetFormatPr defaultRowHeight="15" x14ac:dyDescent="0.25"/>
  <cols>
    <col min="1" max="1" width="16" bestFit="1" customWidth="1"/>
    <col min="2" max="2" width="65.28515625" customWidth="1"/>
    <col min="3" max="3" width="42.85546875" customWidth="1"/>
    <col min="4" max="4" width="30.85546875" customWidth="1"/>
    <col min="5" max="5" width="24.85546875" customWidth="1"/>
  </cols>
  <sheetData>
    <row r="1" spans="1:7" s="17" customFormat="1" ht="15.75" x14ac:dyDescent="0.25">
      <c r="E1" s="26"/>
      <c r="F1" s="46"/>
      <c r="G1" s="46"/>
    </row>
    <row r="2" spans="1:7" s="23" customFormat="1" ht="34.5" customHeight="1" x14ac:dyDescent="0.3">
      <c r="A2" s="800" t="s">
        <v>2354</v>
      </c>
      <c r="B2" s="800"/>
      <c r="C2" s="800"/>
      <c r="D2" s="800"/>
      <c r="E2" s="800"/>
    </row>
    <row r="3" spans="1:7" s="23" customFormat="1" ht="37.5" x14ac:dyDescent="0.3">
      <c r="A3" s="479" t="s">
        <v>2400</v>
      </c>
      <c r="B3" s="479" t="s">
        <v>16</v>
      </c>
      <c r="C3" s="479" t="s">
        <v>2403</v>
      </c>
      <c r="D3" s="479" t="s">
        <v>0</v>
      </c>
      <c r="E3" s="479" t="s">
        <v>1</v>
      </c>
    </row>
    <row r="4" spans="1:7" s="23" customFormat="1" ht="18.75" x14ac:dyDescent="0.3">
      <c r="A4" s="201">
        <v>1</v>
      </c>
      <c r="B4" s="201">
        <v>2</v>
      </c>
      <c r="C4" s="201">
        <v>3</v>
      </c>
      <c r="D4" s="201">
        <v>4</v>
      </c>
      <c r="E4" s="201">
        <v>5</v>
      </c>
    </row>
    <row r="5" spans="1:7" s="23" customFormat="1" ht="56.25" x14ac:dyDescent="0.3">
      <c r="A5" s="368">
        <v>1</v>
      </c>
      <c r="B5" s="359" t="s">
        <v>2404</v>
      </c>
      <c r="C5" s="359" t="s">
        <v>4696</v>
      </c>
      <c r="D5" s="359" t="s">
        <v>5469</v>
      </c>
      <c r="E5" s="203" t="s">
        <v>4697</v>
      </c>
    </row>
    <row r="6" spans="1:7" s="47" customFormat="1" ht="37.5" x14ac:dyDescent="0.3">
      <c r="A6" s="368">
        <v>2</v>
      </c>
      <c r="B6" s="359" t="s">
        <v>2405</v>
      </c>
      <c r="C6" s="359" t="s">
        <v>5474</v>
      </c>
      <c r="D6" s="359" t="s">
        <v>5476</v>
      </c>
      <c r="E6" s="359" t="s">
        <v>5475</v>
      </c>
    </row>
    <row r="7" spans="1:7" s="47" customFormat="1" ht="56.25" x14ac:dyDescent="0.3">
      <c r="A7" s="801">
        <v>3</v>
      </c>
      <c r="B7" s="202" t="s">
        <v>2406</v>
      </c>
      <c r="C7" s="567" t="s">
        <v>4608</v>
      </c>
      <c r="D7" s="202" t="s">
        <v>1768</v>
      </c>
      <c r="E7" s="202" t="s">
        <v>252</v>
      </c>
    </row>
    <row r="8" spans="1:7" s="49" customFormat="1" ht="56.25" x14ac:dyDescent="0.3">
      <c r="A8" s="801"/>
      <c r="B8" s="802" t="s">
        <v>2407</v>
      </c>
      <c r="C8" s="207" t="s">
        <v>1769</v>
      </c>
      <c r="D8" s="207" t="s">
        <v>179</v>
      </c>
      <c r="E8" s="207" t="s">
        <v>1770</v>
      </c>
    </row>
    <row r="9" spans="1:7" s="49" customFormat="1" ht="56.25" x14ac:dyDescent="0.3">
      <c r="A9" s="801"/>
      <c r="B9" s="803"/>
      <c r="C9" s="207" t="s">
        <v>4694</v>
      </c>
      <c r="D9" s="207" t="s">
        <v>179</v>
      </c>
      <c r="E9" s="207" t="s">
        <v>4695</v>
      </c>
    </row>
    <row r="10" spans="1:7" s="47" customFormat="1" ht="37.5" x14ac:dyDescent="0.3">
      <c r="A10" s="368">
        <v>4</v>
      </c>
      <c r="B10" s="203" t="s">
        <v>1751</v>
      </c>
      <c r="C10" s="203" t="s">
        <v>1771</v>
      </c>
      <c r="D10" s="203" t="s">
        <v>180</v>
      </c>
      <c r="E10" s="202" t="s">
        <v>1772</v>
      </c>
    </row>
    <row r="11" spans="1:7" s="47" customFormat="1" ht="75" x14ac:dyDescent="0.3">
      <c r="A11" s="368">
        <v>5</v>
      </c>
      <c r="B11" s="198" t="s">
        <v>2408</v>
      </c>
      <c r="C11" s="202" t="s">
        <v>181</v>
      </c>
      <c r="D11" s="203" t="s">
        <v>182</v>
      </c>
      <c r="E11" s="202" t="s">
        <v>1773</v>
      </c>
    </row>
    <row r="12" spans="1:7" s="47" customFormat="1" ht="75" x14ac:dyDescent="0.3">
      <c r="A12" s="810"/>
      <c r="B12" s="807"/>
      <c r="C12" s="202" t="s">
        <v>183</v>
      </c>
      <c r="D12" s="202" t="s">
        <v>184</v>
      </c>
      <c r="E12" s="202" t="s">
        <v>1774</v>
      </c>
    </row>
    <row r="13" spans="1:7" s="47" customFormat="1" ht="75" x14ac:dyDescent="0.3">
      <c r="A13" s="811"/>
      <c r="B13" s="808"/>
      <c r="C13" s="202" t="s">
        <v>269</v>
      </c>
      <c r="D13" s="202" t="s">
        <v>185</v>
      </c>
      <c r="E13" s="202" t="s">
        <v>270</v>
      </c>
    </row>
    <row r="14" spans="1:7" s="47" customFormat="1" ht="75" x14ac:dyDescent="0.3">
      <c r="A14" s="811"/>
      <c r="B14" s="808"/>
      <c r="C14" s="202" t="s">
        <v>186</v>
      </c>
      <c r="D14" s="202" t="s">
        <v>187</v>
      </c>
      <c r="E14" s="202" t="s">
        <v>253</v>
      </c>
    </row>
    <row r="15" spans="1:7" s="47" customFormat="1" ht="56.25" x14ac:dyDescent="0.3">
      <c r="A15" s="811"/>
      <c r="B15" s="808"/>
      <c r="C15" s="203"/>
      <c r="D15" s="761" t="s">
        <v>5490</v>
      </c>
      <c r="E15" s="761" t="s">
        <v>5491</v>
      </c>
    </row>
    <row r="16" spans="1:7" s="47" customFormat="1" ht="75" x14ac:dyDescent="0.3">
      <c r="A16" s="811"/>
      <c r="B16" s="808"/>
      <c r="C16" s="241" t="s">
        <v>4609</v>
      </c>
      <c r="D16" s="240" t="s">
        <v>4610</v>
      </c>
      <c r="E16" s="240" t="s">
        <v>2409</v>
      </c>
    </row>
    <row r="17" spans="1:5" s="47" customFormat="1" ht="56.25" x14ac:dyDescent="0.3">
      <c r="A17" s="811"/>
      <c r="B17" s="808"/>
      <c r="C17" s="562" t="s">
        <v>4727</v>
      </c>
      <c r="D17" s="202" t="s">
        <v>188</v>
      </c>
      <c r="E17" s="202" t="s">
        <v>1775</v>
      </c>
    </row>
    <row r="18" spans="1:5" s="47" customFormat="1" ht="56.25" x14ac:dyDescent="0.3">
      <c r="A18" s="811"/>
      <c r="B18" s="808"/>
      <c r="C18" s="202" t="s">
        <v>189</v>
      </c>
      <c r="D18" s="202" t="s">
        <v>190</v>
      </c>
      <c r="E18" s="202" t="s">
        <v>254</v>
      </c>
    </row>
    <row r="19" spans="1:5" s="47" customFormat="1" ht="75" x14ac:dyDescent="0.3">
      <c r="A19" s="811"/>
      <c r="B19" s="808"/>
      <c r="C19" s="202" t="s">
        <v>191</v>
      </c>
      <c r="D19" s="202" t="s">
        <v>192</v>
      </c>
      <c r="E19" s="202" t="s">
        <v>255</v>
      </c>
    </row>
    <row r="20" spans="1:5" s="47" customFormat="1" ht="75" x14ac:dyDescent="0.3">
      <c r="A20" s="811"/>
      <c r="B20" s="808"/>
      <c r="C20" s="199" t="s">
        <v>4611</v>
      </c>
      <c r="D20" s="202" t="s">
        <v>193</v>
      </c>
      <c r="E20" s="202" t="s">
        <v>256</v>
      </c>
    </row>
    <row r="21" spans="1:5" s="47" customFormat="1" ht="75" x14ac:dyDescent="0.3">
      <c r="A21" s="811"/>
      <c r="B21" s="808"/>
      <c r="C21" s="199" t="s">
        <v>4612</v>
      </c>
      <c r="D21" s="202" t="s">
        <v>194</v>
      </c>
      <c r="E21" s="202" t="s">
        <v>5052</v>
      </c>
    </row>
    <row r="22" spans="1:5" s="47" customFormat="1" ht="75" x14ac:dyDescent="0.3">
      <c r="A22" s="811"/>
      <c r="B22" s="808"/>
      <c r="C22" s="199" t="s">
        <v>1776</v>
      </c>
      <c r="D22" s="202" t="s">
        <v>195</v>
      </c>
      <c r="E22" s="202" t="s">
        <v>257</v>
      </c>
    </row>
    <row r="23" spans="1:5" s="47" customFormat="1" ht="75" x14ac:dyDescent="0.3">
      <c r="A23" s="811"/>
      <c r="B23" s="808"/>
      <c r="C23" s="199" t="s">
        <v>196</v>
      </c>
      <c r="D23" s="202" t="s">
        <v>197</v>
      </c>
      <c r="E23" s="202" t="s">
        <v>258</v>
      </c>
    </row>
    <row r="24" spans="1:5" s="47" customFormat="1" ht="56.25" x14ac:dyDescent="0.3">
      <c r="A24" s="811"/>
      <c r="B24" s="808"/>
      <c r="C24" s="199" t="s">
        <v>198</v>
      </c>
      <c r="D24" s="202" t="s">
        <v>199</v>
      </c>
      <c r="E24" s="202" t="s">
        <v>259</v>
      </c>
    </row>
    <row r="25" spans="1:5" s="47" customFormat="1" ht="56.25" x14ac:dyDescent="0.3">
      <c r="A25" s="811"/>
      <c r="B25" s="808"/>
      <c r="C25" s="199" t="s">
        <v>200</v>
      </c>
      <c r="D25" s="202" t="s">
        <v>201</v>
      </c>
      <c r="E25" s="202" t="s">
        <v>1777</v>
      </c>
    </row>
    <row r="26" spans="1:5" s="47" customFormat="1" ht="75" x14ac:dyDescent="0.3">
      <c r="A26" s="811"/>
      <c r="B26" s="808"/>
      <c r="C26" s="199" t="s">
        <v>202</v>
      </c>
      <c r="D26" s="202" t="s">
        <v>203</v>
      </c>
      <c r="E26" s="202" t="s">
        <v>260</v>
      </c>
    </row>
    <row r="27" spans="1:5" s="47" customFormat="1" ht="75" x14ac:dyDescent="0.3">
      <c r="A27" s="811"/>
      <c r="B27" s="808"/>
      <c r="C27" s="760" t="s">
        <v>5050</v>
      </c>
      <c r="D27" s="359" t="s">
        <v>5049</v>
      </c>
      <c r="E27" s="567" t="s">
        <v>5051</v>
      </c>
    </row>
    <row r="28" spans="1:5" s="47" customFormat="1" ht="56.25" x14ac:dyDescent="0.3">
      <c r="A28" s="811"/>
      <c r="B28" s="808"/>
      <c r="C28" s="199" t="s">
        <v>271</v>
      </c>
      <c r="D28" s="202" t="s">
        <v>204</v>
      </c>
      <c r="E28" s="203" t="s">
        <v>1778</v>
      </c>
    </row>
    <row r="29" spans="1:5" s="47" customFormat="1" ht="56.25" x14ac:dyDescent="0.3">
      <c r="A29" s="811"/>
      <c r="B29" s="808"/>
      <c r="C29" s="199" t="s">
        <v>205</v>
      </c>
      <c r="D29" s="202" t="s">
        <v>206</v>
      </c>
      <c r="E29" s="204" t="s">
        <v>261</v>
      </c>
    </row>
    <row r="30" spans="1:5" s="47" customFormat="1" ht="60" customHeight="1" x14ac:dyDescent="0.3">
      <c r="A30" s="811"/>
      <c r="B30" s="808"/>
      <c r="C30" s="199" t="s">
        <v>207</v>
      </c>
      <c r="D30" s="202" t="s">
        <v>208</v>
      </c>
      <c r="E30" s="202" t="s">
        <v>262</v>
      </c>
    </row>
    <row r="31" spans="1:5" s="47" customFormat="1" ht="75" x14ac:dyDescent="0.3">
      <c r="A31" s="811"/>
      <c r="B31" s="808"/>
      <c r="C31" s="199" t="s">
        <v>209</v>
      </c>
      <c r="D31" s="202" t="s">
        <v>210</v>
      </c>
      <c r="E31" s="202" t="s">
        <v>263</v>
      </c>
    </row>
    <row r="32" spans="1:5" s="47" customFormat="1" ht="61.5" customHeight="1" x14ac:dyDescent="0.3">
      <c r="A32" s="811"/>
      <c r="B32" s="808"/>
      <c r="C32" s="199" t="s">
        <v>211</v>
      </c>
      <c r="D32" s="202" t="s">
        <v>212</v>
      </c>
      <c r="E32" s="202" t="s">
        <v>1779</v>
      </c>
    </row>
    <row r="33" spans="1:5" s="47" customFormat="1" ht="54" customHeight="1" x14ac:dyDescent="0.3">
      <c r="A33" s="811"/>
      <c r="B33" s="808"/>
      <c r="C33" s="199" t="s">
        <v>213</v>
      </c>
      <c r="D33" s="202" t="s">
        <v>214</v>
      </c>
      <c r="E33" s="202" t="s">
        <v>264</v>
      </c>
    </row>
    <row r="34" spans="1:5" s="47" customFormat="1" ht="57.75" customHeight="1" x14ac:dyDescent="0.3">
      <c r="A34" s="811"/>
      <c r="B34" s="808"/>
      <c r="C34" s="199" t="s">
        <v>4613</v>
      </c>
      <c r="D34" s="202" t="s">
        <v>215</v>
      </c>
      <c r="E34" s="202" t="s">
        <v>265</v>
      </c>
    </row>
    <row r="35" spans="1:5" s="47" customFormat="1" ht="56.25" x14ac:dyDescent="0.3">
      <c r="A35" s="811"/>
      <c r="B35" s="808"/>
      <c r="C35" s="268" t="s">
        <v>4898</v>
      </c>
      <c r="D35" s="758" t="s">
        <v>216</v>
      </c>
      <c r="E35" s="758" t="s">
        <v>5489</v>
      </c>
    </row>
    <row r="36" spans="1:5" s="47" customFormat="1" ht="58.5" customHeight="1" x14ac:dyDescent="0.3">
      <c r="A36" s="811"/>
      <c r="B36" s="808"/>
      <c r="C36" s="268" t="s">
        <v>4614</v>
      </c>
      <c r="D36" s="248" t="s">
        <v>4615</v>
      </c>
      <c r="E36" s="248" t="s">
        <v>1780</v>
      </c>
    </row>
    <row r="37" spans="1:5" s="47" customFormat="1" ht="75" x14ac:dyDescent="0.3">
      <c r="A37" s="811"/>
      <c r="B37" s="808"/>
      <c r="C37" s="199" t="s">
        <v>1838</v>
      </c>
      <c r="D37" s="202" t="s">
        <v>217</v>
      </c>
      <c r="E37" s="202" t="s">
        <v>5053</v>
      </c>
    </row>
    <row r="38" spans="1:5" s="47" customFormat="1" ht="57" customHeight="1" x14ac:dyDescent="0.3">
      <c r="A38" s="811"/>
      <c r="B38" s="808"/>
      <c r="C38" s="200" t="s">
        <v>272</v>
      </c>
      <c r="D38" s="203" t="s">
        <v>218</v>
      </c>
      <c r="E38" s="202" t="s">
        <v>219</v>
      </c>
    </row>
    <row r="39" spans="1:5" s="47" customFormat="1" ht="58.5" customHeight="1" x14ac:dyDescent="0.3">
      <c r="A39" s="811"/>
      <c r="B39" s="808"/>
      <c r="C39" s="199" t="s">
        <v>220</v>
      </c>
      <c r="D39" s="202" t="s">
        <v>273</v>
      </c>
      <c r="E39" s="202" t="s">
        <v>1781</v>
      </c>
    </row>
    <row r="40" spans="1:5" s="47" customFormat="1" ht="75" x14ac:dyDescent="0.3">
      <c r="A40" s="811"/>
      <c r="B40" s="808"/>
      <c r="C40" s="199" t="s">
        <v>221</v>
      </c>
      <c r="D40" s="202" t="s">
        <v>222</v>
      </c>
      <c r="E40" s="202" t="s">
        <v>266</v>
      </c>
    </row>
    <row r="41" spans="1:5" s="47" customFormat="1" ht="75" x14ac:dyDescent="0.3">
      <c r="A41" s="811"/>
      <c r="B41" s="808"/>
      <c r="C41" s="199" t="s">
        <v>223</v>
      </c>
      <c r="D41" s="202" t="s">
        <v>224</v>
      </c>
      <c r="E41" s="202" t="s">
        <v>267</v>
      </c>
    </row>
    <row r="42" spans="1:5" s="47" customFormat="1" ht="58.5" customHeight="1" x14ac:dyDescent="0.3">
      <c r="A42" s="811"/>
      <c r="B42" s="808"/>
      <c r="C42" s="199" t="s">
        <v>225</v>
      </c>
      <c r="D42" s="205" t="s">
        <v>274</v>
      </c>
      <c r="E42" s="202" t="s">
        <v>1782</v>
      </c>
    </row>
    <row r="43" spans="1:5" s="47" customFormat="1" ht="56.25" x14ac:dyDescent="0.3">
      <c r="A43" s="811"/>
      <c r="B43" s="808"/>
      <c r="C43" s="199" t="s">
        <v>275</v>
      </c>
      <c r="D43" s="202" t="s">
        <v>226</v>
      </c>
      <c r="E43" s="202" t="s">
        <v>1783</v>
      </c>
    </row>
    <row r="44" spans="1:5" s="47" customFormat="1" ht="56.25" x14ac:dyDescent="0.3">
      <c r="A44" s="811"/>
      <c r="B44" s="808"/>
      <c r="C44" s="199" t="s">
        <v>227</v>
      </c>
      <c r="D44" s="202" t="s">
        <v>228</v>
      </c>
      <c r="E44" s="202" t="s">
        <v>1784</v>
      </c>
    </row>
    <row r="45" spans="1:5" s="47" customFormat="1" ht="56.25" customHeight="1" x14ac:dyDescent="0.3">
      <c r="A45" s="811"/>
      <c r="B45" s="808"/>
      <c r="C45" s="202" t="s">
        <v>229</v>
      </c>
      <c r="D45" s="202" t="s">
        <v>230</v>
      </c>
      <c r="E45" s="202" t="s">
        <v>1785</v>
      </c>
    </row>
    <row r="46" spans="1:5" s="47" customFormat="1" ht="56.25" x14ac:dyDescent="0.3">
      <c r="A46" s="811"/>
      <c r="B46" s="808"/>
      <c r="C46" s="202" t="s">
        <v>231</v>
      </c>
      <c r="D46" s="202" t="s">
        <v>232</v>
      </c>
      <c r="E46" s="202" t="s">
        <v>1786</v>
      </c>
    </row>
    <row r="47" spans="1:5" s="47" customFormat="1" ht="75" x14ac:dyDescent="0.3">
      <c r="A47" s="811"/>
      <c r="B47" s="808"/>
      <c r="C47" s="210" t="s">
        <v>1787</v>
      </c>
      <c r="D47" s="203" t="s">
        <v>233</v>
      </c>
      <c r="E47" s="203" t="s">
        <v>1788</v>
      </c>
    </row>
    <row r="48" spans="1:5" s="47" customFormat="1" ht="57.75" customHeight="1" x14ac:dyDescent="0.3">
      <c r="A48" s="811"/>
      <c r="B48" s="808"/>
      <c r="C48" s="359"/>
      <c r="D48" s="761" t="s">
        <v>5492</v>
      </c>
      <c r="E48" s="762" t="s">
        <v>5493</v>
      </c>
    </row>
    <row r="49" spans="1:5" s="47" customFormat="1" ht="56.25" x14ac:dyDescent="0.3">
      <c r="A49" s="812"/>
      <c r="B49" s="809"/>
      <c r="C49" s="202" t="s">
        <v>234</v>
      </c>
      <c r="D49" s="202" t="s">
        <v>235</v>
      </c>
      <c r="E49" s="202" t="s">
        <v>268</v>
      </c>
    </row>
    <row r="50" spans="1:5" s="47" customFormat="1" ht="37.5" x14ac:dyDescent="0.3">
      <c r="A50" s="804">
        <v>6</v>
      </c>
      <c r="B50" s="805" t="s">
        <v>2410</v>
      </c>
      <c r="C50" s="203" t="s">
        <v>5477</v>
      </c>
      <c r="D50" s="203" t="s">
        <v>1764</v>
      </c>
      <c r="E50" s="202" t="s">
        <v>236</v>
      </c>
    </row>
    <row r="51" spans="1:5" s="47" customFormat="1" ht="75" x14ac:dyDescent="0.3">
      <c r="A51" s="804"/>
      <c r="B51" s="805"/>
      <c r="C51" s="204" t="s">
        <v>237</v>
      </c>
      <c r="D51" s="202" t="s">
        <v>1789</v>
      </c>
      <c r="E51" s="202" t="s">
        <v>2418</v>
      </c>
    </row>
    <row r="52" spans="1:5" s="47" customFormat="1" ht="88.5" customHeight="1" x14ac:dyDescent="0.3">
      <c r="A52" s="804">
        <v>7</v>
      </c>
      <c r="B52" s="805" t="s">
        <v>2411</v>
      </c>
      <c r="C52" s="536" t="s">
        <v>238</v>
      </c>
      <c r="D52" s="204" t="s">
        <v>239</v>
      </c>
      <c r="E52" s="202" t="s">
        <v>4698</v>
      </c>
    </row>
    <row r="53" spans="1:5" s="47" customFormat="1" ht="93.75" x14ac:dyDescent="0.3">
      <c r="A53" s="804"/>
      <c r="B53" s="805"/>
      <c r="C53" s="536" t="s">
        <v>2618</v>
      </c>
      <c r="D53" s="204" t="s">
        <v>4699</v>
      </c>
      <c r="E53" s="202" t="s">
        <v>4700</v>
      </c>
    </row>
    <row r="54" spans="1:5" s="49" customFormat="1" ht="131.25" x14ac:dyDescent="0.3">
      <c r="A54" s="806">
        <v>8</v>
      </c>
      <c r="B54" s="815" t="s">
        <v>2412</v>
      </c>
      <c r="C54" s="359" t="s">
        <v>240</v>
      </c>
      <c r="D54" s="205" t="s">
        <v>2415</v>
      </c>
      <c r="E54" s="203" t="s">
        <v>2417</v>
      </c>
    </row>
    <row r="55" spans="1:5" s="49" customFormat="1" ht="75" x14ac:dyDescent="0.3">
      <c r="A55" s="806"/>
      <c r="B55" s="816"/>
      <c r="C55" s="359" t="s">
        <v>241</v>
      </c>
      <c r="D55" s="205" t="s">
        <v>1750</v>
      </c>
      <c r="E55" s="203" t="s">
        <v>2416</v>
      </c>
    </row>
    <row r="56" spans="1:5" s="49" customFormat="1" ht="37.5" x14ac:dyDescent="0.3">
      <c r="A56" s="806"/>
      <c r="B56" s="817"/>
      <c r="C56" s="359" t="s">
        <v>242</v>
      </c>
      <c r="D56" s="205" t="s">
        <v>243</v>
      </c>
      <c r="E56" s="206" t="s">
        <v>1790</v>
      </c>
    </row>
    <row r="57" spans="1:5" s="47" customFormat="1" ht="56.25" x14ac:dyDescent="0.3">
      <c r="A57" s="804">
        <v>9</v>
      </c>
      <c r="B57" s="813" t="s">
        <v>2413</v>
      </c>
      <c r="C57" s="813" t="s">
        <v>244</v>
      </c>
      <c r="D57" s="234" t="s">
        <v>2380</v>
      </c>
      <c r="E57" s="234" t="s">
        <v>246</v>
      </c>
    </row>
    <row r="58" spans="1:5" s="47" customFormat="1" ht="18.75" x14ac:dyDescent="0.3">
      <c r="A58" s="804"/>
      <c r="B58" s="814"/>
      <c r="C58" s="814"/>
      <c r="D58" s="234" t="s">
        <v>247</v>
      </c>
      <c r="E58" s="234" t="s">
        <v>248</v>
      </c>
    </row>
    <row r="59" spans="1:5" s="51" customFormat="1" ht="58.5" customHeight="1" x14ac:dyDescent="0.3">
      <c r="A59" s="369">
        <v>10</v>
      </c>
      <c r="B59" s="207" t="s">
        <v>2414</v>
      </c>
      <c r="C59" s="207" t="s">
        <v>249</v>
      </c>
      <c r="D59" s="207" t="s">
        <v>250</v>
      </c>
      <c r="E59" s="207" t="s">
        <v>251</v>
      </c>
    </row>
    <row r="60" spans="1:5" x14ac:dyDescent="0.25">
      <c r="B60" s="3"/>
    </row>
    <row r="61" spans="1:5" s="70" customFormat="1" ht="15.75" x14ac:dyDescent="0.25">
      <c r="B61" s="4" t="s">
        <v>37</v>
      </c>
      <c r="C61" s="225" t="s">
        <v>4608</v>
      </c>
      <c r="D61" s="133"/>
      <c r="E61" s="225"/>
    </row>
    <row r="62" spans="1:5" s="15" customFormat="1" x14ac:dyDescent="0.25">
      <c r="B62" s="143" t="s">
        <v>38</v>
      </c>
      <c r="C62" s="535" t="s">
        <v>39</v>
      </c>
      <c r="D62" s="535"/>
      <c r="E62" s="535" t="s">
        <v>36</v>
      </c>
    </row>
    <row r="63" spans="1:5" s="12" customFormat="1" ht="15.75" x14ac:dyDescent="0.25">
      <c r="B63" s="4"/>
      <c r="C63" s="91"/>
      <c r="D63" s="91"/>
      <c r="E63" s="91"/>
    </row>
    <row r="64" spans="1:5" s="70" customFormat="1" ht="15.75" x14ac:dyDescent="0.25">
      <c r="B64" s="4" t="s">
        <v>116</v>
      </c>
      <c r="C64" s="225" t="s">
        <v>4616</v>
      </c>
      <c r="D64" s="225" t="s">
        <v>4617</v>
      </c>
      <c r="E64" s="225"/>
    </row>
    <row r="65" spans="2:5" s="52" customFormat="1" ht="12.75" x14ac:dyDescent="0.2">
      <c r="B65" s="144" t="s">
        <v>41</v>
      </c>
      <c r="C65" s="520" t="s">
        <v>40</v>
      </c>
      <c r="D65" s="520" t="s">
        <v>42</v>
      </c>
      <c r="E65" s="520" t="s">
        <v>36</v>
      </c>
    </row>
    <row r="66" spans="2:5" s="12" customFormat="1" ht="15.75" x14ac:dyDescent="0.25">
      <c r="B66" s="4"/>
      <c r="C66" s="91"/>
      <c r="D66" s="91"/>
      <c r="E66" s="91"/>
    </row>
    <row r="67" spans="2:5" s="70" customFormat="1" ht="15.75" x14ac:dyDescent="0.25">
      <c r="B67" s="4"/>
      <c r="C67" s="225" t="s">
        <v>3272</v>
      </c>
      <c r="D67" s="135"/>
      <c r="E67" s="616" t="s">
        <v>5486</v>
      </c>
    </row>
    <row r="68" spans="2:5" s="52" customFormat="1" ht="12.75" x14ac:dyDescent="0.2">
      <c r="B68" s="144" t="s">
        <v>44</v>
      </c>
      <c r="C68" s="520" t="s">
        <v>115</v>
      </c>
      <c r="D68" s="520"/>
      <c r="E68" s="520" t="s">
        <v>46</v>
      </c>
    </row>
    <row r="69" spans="2:5" s="12" customFormat="1" x14ac:dyDescent="0.25">
      <c r="B69" s="5"/>
      <c r="C69" s="15"/>
    </row>
  </sheetData>
  <mergeCells count="14">
    <mergeCell ref="A2:E2"/>
    <mergeCell ref="A7:A9"/>
    <mergeCell ref="B8:B9"/>
    <mergeCell ref="A57:A58"/>
    <mergeCell ref="A50:A51"/>
    <mergeCell ref="B50:B51"/>
    <mergeCell ref="A52:A53"/>
    <mergeCell ref="B52:B53"/>
    <mergeCell ref="A54:A56"/>
    <mergeCell ref="B12:B49"/>
    <mergeCell ref="A12:A49"/>
    <mergeCell ref="B57:B58"/>
    <mergeCell ref="C57:C58"/>
    <mergeCell ref="B54:B56"/>
  </mergeCells>
  <printOptions horizontalCentered="1"/>
  <pageMargins left="0.59055118110236227" right="0.59055118110236227" top="0.98425196850393704" bottom="0.47244094488188981" header="0.31496062992125984" footer="0.31496062992125984"/>
  <pageSetup paperSize="9" scale="47" firstPageNumber="5" fitToHeight="17" orientation="portrait" useFirstPageNumber="1" r:id="rId1"/>
  <headerFooter scaleWithDoc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1" tint="0.34998626667073579"/>
    <pageSetUpPr fitToPage="1"/>
  </sheetPr>
  <dimension ref="A1:F98"/>
  <sheetViews>
    <sheetView view="pageBreakPreview" topLeftCell="A70" zoomScale="60" zoomScaleNormal="100" workbookViewId="0">
      <selection activeCell="D94" sqref="D94"/>
    </sheetView>
  </sheetViews>
  <sheetFormatPr defaultRowHeight="15" x14ac:dyDescent="0.25"/>
  <cols>
    <col min="1" max="1" width="22.140625" style="53" bestFit="1" customWidth="1"/>
    <col min="2" max="2" width="35.140625" style="53" customWidth="1"/>
    <col min="3" max="3" width="31.5703125" style="53" customWidth="1"/>
    <col min="4" max="4" width="34.42578125" style="53" customWidth="1"/>
    <col min="5" max="5" width="21.5703125" style="53" customWidth="1"/>
  </cols>
  <sheetData>
    <row r="1" spans="1:5" ht="18.75" x14ac:dyDescent="0.25">
      <c r="B1" s="54"/>
      <c r="C1" s="54"/>
      <c r="E1" s="55"/>
    </row>
    <row r="2" spans="1:5" ht="52.5" customHeight="1" x14ac:dyDescent="0.25">
      <c r="A2" s="823" t="s">
        <v>2355</v>
      </c>
      <c r="B2" s="823"/>
      <c r="C2" s="823"/>
      <c r="D2" s="823"/>
      <c r="E2" s="823"/>
    </row>
    <row r="3" spans="1:5" s="47" customFormat="1" ht="56.25" x14ac:dyDescent="0.3">
      <c r="A3" s="38" t="s">
        <v>2400</v>
      </c>
      <c r="B3" s="38" t="s">
        <v>17</v>
      </c>
      <c r="C3" s="38" t="s">
        <v>23</v>
      </c>
      <c r="D3" s="38" t="s">
        <v>2403</v>
      </c>
      <c r="E3" s="38" t="s">
        <v>1</v>
      </c>
    </row>
    <row r="4" spans="1:5" s="47" customFormat="1" ht="18.75" x14ac:dyDescent="0.3">
      <c r="A4" s="38">
        <v>1</v>
      </c>
      <c r="B4" s="38">
        <v>2</v>
      </c>
      <c r="C4" s="38">
        <v>3</v>
      </c>
      <c r="D4" s="38">
        <v>4</v>
      </c>
      <c r="E4" s="38">
        <v>5</v>
      </c>
    </row>
    <row r="5" spans="1:5" s="47" customFormat="1" ht="37.5" x14ac:dyDescent="0.3">
      <c r="A5" s="824">
        <v>1</v>
      </c>
      <c r="B5" s="825" t="s">
        <v>277</v>
      </c>
      <c r="C5" s="32" t="s">
        <v>278</v>
      </c>
      <c r="D5" s="31" t="s">
        <v>390</v>
      </c>
      <c r="E5" s="31" t="s">
        <v>279</v>
      </c>
    </row>
    <row r="6" spans="1:5" s="47" customFormat="1" ht="37.5" x14ac:dyDescent="0.3">
      <c r="A6" s="824"/>
      <c r="B6" s="825"/>
      <c r="C6" s="32" t="s">
        <v>280</v>
      </c>
      <c r="D6" s="31" t="s">
        <v>4618</v>
      </c>
      <c r="E6" s="31" t="s">
        <v>4620</v>
      </c>
    </row>
    <row r="7" spans="1:5" s="47" customFormat="1" ht="37.5" x14ac:dyDescent="0.3">
      <c r="A7" s="819">
        <v>2</v>
      </c>
      <c r="B7" s="820" t="s">
        <v>281</v>
      </c>
      <c r="C7" s="35" t="s">
        <v>278</v>
      </c>
      <c r="D7" s="50" t="s">
        <v>4621</v>
      </c>
      <c r="E7" s="50" t="s">
        <v>4622</v>
      </c>
    </row>
    <row r="8" spans="1:5" s="47" customFormat="1" ht="18.75" x14ac:dyDescent="0.3">
      <c r="A8" s="819"/>
      <c r="B8" s="820"/>
      <c r="C8" s="35" t="s">
        <v>280</v>
      </c>
      <c r="D8" s="56" t="s">
        <v>4624</v>
      </c>
      <c r="E8" s="50" t="s">
        <v>4623</v>
      </c>
    </row>
    <row r="9" spans="1:5" s="51" customFormat="1" ht="56.25" x14ac:dyDescent="0.3">
      <c r="A9" s="821">
        <v>3</v>
      </c>
      <c r="B9" s="822" t="s">
        <v>282</v>
      </c>
      <c r="C9" s="221" t="s">
        <v>278</v>
      </c>
      <c r="D9" s="50" t="s">
        <v>283</v>
      </c>
      <c r="E9" s="50" t="s">
        <v>4619</v>
      </c>
    </row>
    <row r="10" spans="1:5" s="51" customFormat="1" ht="37.5" x14ac:dyDescent="0.3">
      <c r="A10" s="821"/>
      <c r="B10" s="822"/>
      <c r="C10" s="221" t="s">
        <v>280</v>
      </c>
      <c r="D10" s="50" t="s">
        <v>284</v>
      </c>
      <c r="E10" s="50" t="s">
        <v>2420</v>
      </c>
    </row>
    <row r="11" spans="1:5" s="51" customFormat="1" ht="37.5" x14ac:dyDescent="0.3">
      <c r="A11" s="819">
        <v>4</v>
      </c>
      <c r="B11" s="820" t="s">
        <v>285</v>
      </c>
      <c r="C11" s="227" t="s">
        <v>278</v>
      </c>
      <c r="D11" s="50" t="s">
        <v>286</v>
      </c>
      <c r="E11" s="50" t="s">
        <v>287</v>
      </c>
    </row>
    <row r="12" spans="1:5" s="51" customFormat="1" ht="37.5" x14ac:dyDescent="0.3">
      <c r="A12" s="819"/>
      <c r="B12" s="820"/>
      <c r="C12" s="227" t="s">
        <v>280</v>
      </c>
      <c r="D12" s="50" t="s">
        <v>286</v>
      </c>
      <c r="E12" s="50" t="s">
        <v>287</v>
      </c>
    </row>
    <row r="13" spans="1:5" s="51" customFormat="1" ht="18.75" x14ac:dyDescent="0.3">
      <c r="A13" s="801">
        <v>5</v>
      </c>
      <c r="B13" s="818" t="s">
        <v>288</v>
      </c>
      <c r="C13" s="228" t="s">
        <v>278</v>
      </c>
      <c r="D13" s="50" t="s">
        <v>289</v>
      </c>
      <c r="E13" s="50" t="s">
        <v>290</v>
      </c>
    </row>
    <row r="14" spans="1:5" s="51" customFormat="1" ht="39" customHeight="1" x14ac:dyDescent="0.3">
      <c r="A14" s="801"/>
      <c r="B14" s="818"/>
      <c r="C14" s="228" t="s">
        <v>280</v>
      </c>
      <c r="D14" s="538" t="s">
        <v>4625</v>
      </c>
      <c r="E14" s="235" t="s">
        <v>4626</v>
      </c>
    </row>
    <row r="15" spans="1:5" s="47" customFormat="1" ht="37.5" x14ac:dyDescent="0.3">
      <c r="A15" s="819">
        <v>6</v>
      </c>
      <c r="B15" s="820" t="s">
        <v>291</v>
      </c>
      <c r="C15" s="35" t="s">
        <v>278</v>
      </c>
      <c r="D15" s="50" t="s">
        <v>4627</v>
      </c>
      <c r="E15" s="50" t="s">
        <v>4628</v>
      </c>
    </row>
    <row r="16" spans="1:5" s="47" customFormat="1" ht="37.5" x14ac:dyDescent="0.3">
      <c r="A16" s="819"/>
      <c r="B16" s="820"/>
      <c r="C16" s="35" t="s">
        <v>280</v>
      </c>
      <c r="D16" s="60" t="s">
        <v>292</v>
      </c>
      <c r="E16" s="50" t="s">
        <v>293</v>
      </c>
    </row>
    <row r="17" spans="1:6" s="47" customFormat="1" ht="18.75" x14ac:dyDescent="0.3">
      <c r="A17" s="819">
        <v>7</v>
      </c>
      <c r="B17" s="820" t="s">
        <v>294</v>
      </c>
      <c r="C17" s="35" t="s">
        <v>278</v>
      </c>
      <c r="D17" s="50" t="s">
        <v>4629</v>
      </c>
      <c r="E17" s="48" t="s">
        <v>4630</v>
      </c>
    </row>
    <row r="18" spans="1:6" s="47" customFormat="1" ht="37.5" x14ac:dyDescent="0.3">
      <c r="A18" s="819"/>
      <c r="B18" s="820"/>
      <c r="C18" s="35" t="s">
        <v>280</v>
      </c>
      <c r="D18" s="31" t="s">
        <v>295</v>
      </c>
      <c r="E18" s="50" t="s">
        <v>296</v>
      </c>
    </row>
    <row r="19" spans="1:6" s="47" customFormat="1" ht="37.5" x14ac:dyDescent="0.3">
      <c r="A19" s="819">
        <v>8</v>
      </c>
      <c r="B19" s="820" t="s">
        <v>297</v>
      </c>
      <c r="C19" s="35" t="s">
        <v>278</v>
      </c>
      <c r="D19" s="56" t="s">
        <v>298</v>
      </c>
      <c r="E19" s="50" t="s">
        <v>299</v>
      </c>
    </row>
    <row r="20" spans="1:6" s="47" customFormat="1" ht="37.5" x14ac:dyDescent="0.3">
      <c r="A20" s="819"/>
      <c r="B20" s="820"/>
      <c r="C20" s="35" t="s">
        <v>280</v>
      </c>
      <c r="D20" s="31" t="s">
        <v>4631</v>
      </c>
      <c r="E20" s="50" t="s">
        <v>4632</v>
      </c>
    </row>
    <row r="21" spans="1:6" s="51" customFormat="1" ht="37.5" x14ac:dyDescent="0.3">
      <c r="A21" s="819">
        <v>9</v>
      </c>
      <c r="B21" s="820" t="s">
        <v>300</v>
      </c>
      <c r="C21" s="227" t="s">
        <v>278</v>
      </c>
      <c r="D21" s="233" t="s">
        <v>301</v>
      </c>
      <c r="E21" s="50" t="s">
        <v>4633</v>
      </c>
    </row>
    <row r="22" spans="1:6" s="51" customFormat="1" ht="37.5" x14ac:dyDescent="0.3">
      <c r="A22" s="819"/>
      <c r="B22" s="820"/>
      <c r="C22" s="227" t="s">
        <v>280</v>
      </c>
      <c r="D22" s="233" t="s">
        <v>301</v>
      </c>
      <c r="E22" s="50" t="s">
        <v>4633</v>
      </c>
    </row>
    <row r="23" spans="1:6" s="47" customFormat="1" ht="37.5" x14ac:dyDescent="0.3">
      <c r="A23" s="819">
        <v>10</v>
      </c>
      <c r="B23" s="820" t="s">
        <v>302</v>
      </c>
      <c r="C23" s="35" t="s">
        <v>278</v>
      </c>
      <c r="D23" s="50" t="s">
        <v>303</v>
      </c>
      <c r="E23" s="50" t="s">
        <v>2421</v>
      </c>
    </row>
    <row r="24" spans="1:6" s="47" customFormat="1" ht="37.5" x14ac:dyDescent="0.3">
      <c r="A24" s="819"/>
      <c r="B24" s="820"/>
      <c r="C24" s="35" t="s">
        <v>280</v>
      </c>
      <c r="D24" s="56" t="s">
        <v>304</v>
      </c>
      <c r="E24" s="50" t="s">
        <v>1791</v>
      </c>
    </row>
    <row r="25" spans="1:6" s="47" customFormat="1" ht="37.5" x14ac:dyDescent="0.3">
      <c r="A25" s="807">
        <v>11</v>
      </c>
      <c r="B25" s="813" t="s">
        <v>305</v>
      </c>
      <c r="C25" s="35" t="s">
        <v>278</v>
      </c>
      <c r="D25" s="31" t="s">
        <v>306</v>
      </c>
      <c r="E25" s="50" t="s">
        <v>4634</v>
      </c>
    </row>
    <row r="26" spans="1:6" s="47" customFormat="1" ht="37.5" x14ac:dyDescent="0.3">
      <c r="A26" s="809"/>
      <c r="B26" s="814"/>
      <c r="C26" s="35" t="s">
        <v>280</v>
      </c>
      <c r="D26" s="31" t="s">
        <v>307</v>
      </c>
      <c r="E26" s="50" t="s">
        <v>4635</v>
      </c>
    </row>
    <row r="27" spans="1:6" s="224" customFormat="1" ht="18.75" x14ac:dyDescent="0.3">
      <c r="A27" s="819">
        <v>12</v>
      </c>
      <c r="B27" s="820" t="s">
        <v>308</v>
      </c>
      <c r="C27" s="249" t="s">
        <v>2419</v>
      </c>
      <c r="D27" s="251" t="s">
        <v>1801</v>
      </c>
      <c r="E27" s="250" t="s">
        <v>1802</v>
      </c>
      <c r="F27" s="51"/>
    </row>
    <row r="28" spans="1:6" s="224" customFormat="1" ht="37.5" x14ac:dyDescent="0.3">
      <c r="A28" s="819"/>
      <c r="B28" s="820"/>
      <c r="C28" s="537" t="s">
        <v>280</v>
      </c>
      <c r="D28" s="749" t="s">
        <v>5474</v>
      </c>
      <c r="E28" s="748" t="s">
        <v>5475</v>
      </c>
      <c r="F28" s="51"/>
    </row>
    <row r="29" spans="1:6" s="47" customFormat="1" ht="37.5" x14ac:dyDescent="0.3">
      <c r="A29" s="819">
        <v>13</v>
      </c>
      <c r="B29" s="820" t="s">
        <v>309</v>
      </c>
      <c r="C29" s="35" t="s">
        <v>278</v>
      </c>
      <c r="D29" s="50" t="s">
        <v>310</v>
      </c>
      <c r="E29" s="50" t="s">
        <v>391</v>
      </c>
    </row>
    <row r="30" spans="1:6" s="47" customFormat="1" ht="56.25" x14ac:dyDescent="0.3">
      <c r="A30" s="819"/>
      <c r="B30" s="820"/>
      <c r="C30" s="35" t="s">
        <v>280</v>
      </c>
      <c r="D30" s="31" t="s">
        <v>311</v>
      </c>
      <c r="E30" s="31" t="s">
        <v>392</v>
      </c>
    </row>
    <row r="31" spans="1:6" s="47" customFormat="1" ht="56.25" x14ac:dyDescent="0.3">
      <c r="A31" s="819">
        <v>14</v>
      </c>
      <c r="B31" s="820" t="s">
        <v>312</v>
      </c>
      <c r="C31" s="35" t="s">
        <v>278</v>
      </c>
      <c r="D31" s="31" t="s">
        <v>4636</v>
      </c>
      <c r="E31" s="50" t="s">
        <v>4637</v>
      </c>
    </row>
    <row r="32" spans="1:6" s="47" customFormat="1" ht="37.5" x14ac:dyDescent="0.3">
      <c r="A32" s="819"/>
      <c r="B32" s="820"/>
      <c r="C32" s="35" t="s">
        <v>280</v>
      </c>
      <c r="D32" s="31" t="s">
        <v>313</v>
      </c>
      <c r="E32" s="50" t="s">
        <v>4638</v>
      </c>
    </row>
    <row r="33" spans="1:5" s="47" customFormat="1" ht="37.5" x14ac:dyDescent="0.3">
      <c r="A33" s="819">
        <v>15</v>
      </c>
      <c r="B33" s="820" t="s">
        <v>315</v>
      </c>
      <c r="C33" s="35" t="s">
        <v>278</v>
      </c>
      <c r="D33" s="222" t="s">
        <v>317</v>
      </c>
      <c r="E33" s="50" t="s">
        <v>316</v>
      </c>
    </row>
    <row r="34" spans="1:5" s="47" customFormat="1" ht="37.5" x14ac:dyDescent="0.3">
      <c r="A34" s="819"/>
      <c r="B34" s="820"/>
      <c r="C34" s="35" t="s">
        <v>280</v>
      </c>
      <c r="D34" s="31" t="s">
        <v>4639</v>
      </c>
      <c r="E34" s="31" t="s">
        <v>2134</v>
      </c>
    </row>
    <row r="35" spans="1:5" s="51" customFormat="1" ht="56.25" x14ac:dyDescent="0.3">
      <c r="A35" s="801">
        <v>16</v>
      </c>
      <c r="B35" s="818" t="s">
        <v>318</v>
      </c>
      <c r="C35" s="221" t="s">
        <v>278</v>
      </c>
      <c r="D35" s="221" t="s">
        <v>450</v>
      </c>
      <c r="E35" s="221" t="s">
        <v>4640</v>
      </c>
    </row>
    <row r="36" spans="1:5" s="51" customFormat="1" ht="56.25" x14ac:dyDescent="0.3">
      <c r="A36" s="801"/>
      <c r="B36" s="818"/>
      <c r="C36" s="221" t="s">
        <v>280</v>
      </c>
      <c r="D36" s="221" t="s">
        <v>450</v>
      </c>
      <c r="E36" s="221" t="s">
        <v>4640</v>
      </c>
    </row>
    <row r="37" spans="1:5" s="47" customFormat="1" ht="37.5" x14ac:dyDescent="0.3">
      <c r="A37" s="819">
        <v>17</v>
      </c>
      <c r="B37" s="820" t="s">
        <v>319</v>
      </c>
      <c r="C37" s="35" t="s">
        <v>278</v>
      </c>
      <c r="D37" s="50" t="s">
        <v>320</v>
      </c>
      <c r="E37" s="50" t="s">
        <v>321</v>
      </c>
    </row>
    <row r="38" spans="1:5" s="47" customFormat="1" ht="18.75" x14ac:dyDescent="0.3">
      <c r="A38" s="819"/>
      <c r="B38" s="820"/>
      <c r="C38" s="35" t="s">
        <v>280</v>
      </c>
      <c r="D38" s="50" t="s">
        <v>322</v>
      </c>
      <c r="E38" s="50" t="s">
        <v>323</v>
      </c>
    </row>
    <row r="39" spans="1:5" s="47" customFormat="1" ht="37.5" x14ac:dyDescent="0.3">
      <c r="A39" s="819">
        <v>18</v>
      </c>
      <c r="B39" s="820" t="s">
        <v>324</v>
      </c>
      <c r="C39" s="35" t="s">
        <v>278</v>
      </c>
      <c r="D39" s="31" t="s">
        <v>325</v>
      </c>
      <c r="E39" s="50" t="s">
        <v>326</v>
      </c>
    </row>
    <row r="40" spans="1:5" s="47" customFormat="1" ht="37.5" x14ac:dyDescent="0.3">
      <c r="A40" s="819"/>
      <c r="B40" s="820"/>
      <c r="C40" s="35" t="s">
        <v>280</v>
      </c>
      <c r="D40" s="31" t="s">
        <v>327</v>
      </c>
      <c r="E40" s="50" t="s">
        <v>328</v>
      </c>
    </row>
    <row r="41" spans="1:5" s="47" customFormat="1" ht="18.75" x14ac:dyDescent="0.3">
      <c r="A41" s="819">
        <v>19</v>
      </c>
      <c r="B41" s="820" t="s">
        <v>329</v>
      </c>
      <c r="C41" s="35" t="s">
        <v>278</v>
      </c>
      <c r="D41" s="31" t="s">
        <v>4641</v>
      </c>
      <c r="E41" s="50" t="s">
        <v>4642</v>
      </c>
    </row>
    <row r="42" spans="1:5" s="47" customFormat="1" ht="37.5" x14ac:dyDescent="0.3">
      <c r="A42" s="819"/>
      <c r="B42" s="820"/>
      <c r="C42" s="35" t="s">
        <v>280</v>
      </c>
      <c r="D42" s="31" t="s">
        <v>330</v>
      </c>
      <c r="E42" s="31" t="s">
        <v>3273</v>
      </c>
    </row>
    <row r="43" spans="1:5" s="47" customFormat="1" ht="37.5" x14ac:dyDescent="0.3">
      <c r="A43" s="819">
        <v>20</v>
      </c>
      <c r="B43" s="820" t="s">
        <v>331</v>
      </c>
      <c r="C43" s="35" t="s">
        <v>278</v>
      </c>
      <c r="D43" s="50" t="s">
        <v>332</v>
      </c>
      <c r="E43" s="50" t="s">
        <v>393</v>
      </c>
    </row>
    <row r="44" spans="1:5" s="47" customFormat="1" ht="37.5" x14ac:dyDescent="0.3">
      <c r="A44" s="819"/>
      <c r="B44" s="820"/>
      <c r="C44" s="35" t="s">
        <v>280</v>
      </c>
      <c r="D44" s="31" t="s">
        <v>333</v>
      </c>
      <c r="E44" s="31" t="s">
        <v>394</v>
      </c>
    </row>
    <row r="45" spans="1:5" s="47" customFormat="1" ht="39" customHeight="1" x14ac:dyDescent="0.3">
      <c r="A45" s="819">
        <v>21</v>
      </c>
      <c r="B45" s="820" t="s">
        <v>334</v>
      </c>
      <c r="C45" s="35" t="s">
        <v>278</v>
      </c>
      <c r="D45" s="31" t="s">
        <v>335</v>
      </c>
      <c r="E45" s="31" t="s">
        <v>395</v>
      </c>
    </row>
    <row r="46" spans="1:5" s="47" customFormat="1" ht="37.5" x14ac:dyDescent="0.3">
      <c r="A46" s="819"/>
      <c r="B46" s="820"/>
      <c r="C46" s="35" t="s">
        <v>280</v>
      </c>
      <c r="D46" s="31" t="s">
        <v>336</v>
      </c>
      <c r="E46" s="31" t="s">
        <v>396</v>
      </c>
    </row>
    <row r="47" spans="1:5" s="47" customFormat="1" ht="37.5" x14ac:dyDescent="0.3">
      <c r="A47" s="801">
        <v>22</v>
      </c>
      <c r="B47" s="818" t="s">
        <v>337</v>
      </c>
      <c r="C47" s="204" t="s">
        <v>278</v>
      </c>
      <c r="D47" s="207" t="s">
        <v>338</v>
      </c>
      <c r="E47" s="207" t="s">
        <v>4643</v>
      </c>
    </row>
    <row r="48" spans="1:5" s="47" customFormat="1" ht="37.5" x14ac:dyDescent="0.3">
      <c r="A48" s="801"/>
      <c r="B48" s="818"/>
      <c r="C48" s="204" t="s">
        <v>280</v>
      </c>
      <c r="D48" s="211" t="s">
        <v>339</v>
      </c>
      <c r="E48" s="207" t="s">
        <v>340</v>
      </c>
    </row>
    <row r="49" spans="1:6" s="224" customFormat="1" ht="37.5" x14ac:dyDescent="0.3">
      <c r="A49" s="819">
        <v>23</v>
      </c>
      <c r="B49" s="820" t="s">
        <v>341</v>
      </c>
      <c r="C49" s="228" t="s">
        <v>278</v>
      </c>
      <c r="D49" s="50" t="s">
        <v>1862</v>
      </c>
      <c r="E49" s="50" t="s">
        <v>4644</v>
      </c>
      <c r="F49" s="51"/>
    </row>
    <row r="50" spans="1:6" s="224" customFormat="1" ht="37.5" x14ac:dyDescent="0.3">
      <c r="A50" s="819"/>
      <c r="B50" s="820"/>
      <c r="C50" s="228" t="s">
        <v>280</v>
      </c>
      <c r="D50" s="50" t="s">
        <v>1863</v>
      </c>
      <c r="E50" s="236" t="s">
        <v>4645</v>
      </c>
      <c r="F50" s="51"/>
    </row>
    <row r="51" spans="1:6" s="47" customFormat="1" ht="37.5" x14ac:dyDescent="0.3">
      <c r="A51" s="819">
        <v>24</v>
      </c>
      <c r="B51" s="820" t="s">
        <v>342</v>
      </c>
      <c r="C51" s="35" t="s">
        <v>278</v>
      </c>
      <c r="D51" s="31" t="s">
        <v>343</v>
      </c>
      <c r="E51" s="50" t="s">
        <v>344</v>
      </c>
      <c r="F51" s="51"/>
    </row>
    <row r="52" spans="1:6" s="47" customFormat="1" ht="37.5" x14ac:dyDescent="0.3">
      <c r="A52" s="819"/>
      <c r="B52" s="820"/>
      <c r="C52" s="35" t="s">
        <v>280</v>
      </c>
      <c r="D52" s="222" t="s">
        <v>1792</v>
      </c>
      <c r="E52" s="50" t="s">
        <v>4646</v>
      </c>
      <c r="F52" s="51"/>
    </row>
    <row r="53" spans="1:6" s="47" customFormat="1" ht="37.5" x14ac:dyDescent="0.3">
      <c r="A53" s="819">
        <v>25</v>
      </c>
      <c r="B53" s="820" t="s">
        <v>345</v>
      </c>
      <c r="C53" s="35" t="s">
        <v>278</v>
      </c>
      <c r="D53" s="50" t="s">
        <v>346</v>
      </c>
      <c r="E53" s="50" t="s">
        <v>397</v>
      </c>
      <c r="F53" s="51"/>
    </row>
    <row r="54" spans="1:6" s="47" customFormat="1" ht="37.5" x14ac:dyDescent="0.3">
      <c r="A54" s="819"/>
      <c r="B54" s="820"/>
      <c r="C54" s="228" t="s">
        <v>280</v>
      </c>
      <c r="D54" s="539" t="s">
        <v>292</v>
      </c>
      <c r="E54" s="236" t="s">
        <v>4647</v>
      </c>
      <c r="F54" s="51"/>
    </row>
    <row r="55" spans="1:6" s="47" customFormat="1" ht="18.75" x14ac:dyDescent="0.3">
      <c r="A55" s="819">
        <v>26</v>
      </c>
      <c r="B55" s="820" t="s">
        <v>347</v>
      </c>
      <c r="C55" s="228" t="s">
        <v>278</v>
      </c>
      <c r="D55" s="50" t="s">
        <v>1793</v>
      </c>
      <c r="E55" s="50" t="s">
        <v>1794</v>
      </c>
      <c r="F55" s="51"/>
    </row>
    <row r="56" spans="1:6" s="47" customFormat="1" ht="18.75" x14ac:dyDescent="0.3">
      <c r="A56" s="819"/>
      <c r="B56" s="820"/>
      <c r="C56" s="35" t="s">
        <v>280</v>
      </c>
      <c r="D56" s="222" t="s">
        <v>4648</v>
      </c>
      <c r="E56" s="50" t="s">
        <v>3049</v>
      </c>
      <c r="F56" s="51"/>
    </row>
    <row r="57" spans="1:6" s="51" customFormat="1" ht="37.5" x14ac:dyDescent="0.3">
      <c r="A57" s="819">
        <v>27</v>
      </c>
      <c r="B57" s="820" t="s">
        <v>348</v>
      </c>
      <c r="C57" s="220" t="s">
        <v>278</v>
      </c>
      <c r="D57" s="50" t="s">
        <v>4649</v>
      </c>
      <c r="E57" s="109" t="s">
        <v>4650</v>
      </c>
    </row>
    <row r="58" spans="1:6" s="51" customFormat="1" ht="37.5" x14ac:dyDescent="0.3">
      <c r="A58" s="819"/>
      <c r="B58" s="820"/>
      <c r="C58" s="220" t="s">
        <v>280</v>
      </c>
      <c r="D58" s="109" t="s">
        <v>349</v>
      </c>
      <c r="E58" s="538" t="s">
        <v>4651</v>
      </c>
    </row>
    <row r="59" spans="1:6" s="224" customFormat="1" ht="37.5" x14ac:dyDescent="0.3">
      <c r="A59" s="819">
        <v>28</v>
      </c>
      <c r="B59" s="820" t="s">
        <v>350</v>
      </c>
      <c r="C59" s="228" t="s">
        <v>278</v>
      </c>
      <c r="D59" s="50" t="s">
        <v>351</v>
      </c>
      <c r="E59" s="50" t="s">
        <v>352</v>
      </c>
      <c r="F59" s="51"/>
    </row>
    <row r="60" spans="1:6" s="224" customFormat="1" ht="37.5" x14ac:dyDescent="0.3">
      <c r="A60" s="819"/>
      <c r="B60" s="820"/>
      <c r="C60" s="228" t="s">
        <v>280</v>
      </c>
      <c r="D60" s="50" t="s">
        <v>353</v>
      </c>
      <c r="E60" s="50" t="s">
        <v>354</v>
      </c>
      <c r="F60" s="51"/>
    </row>
    <row r="61" spans="1:6" s="51" customFormat="1" ht="37.5" x14ac:dyDescent="0.3">
      <c r="A61" s="807">
        <v>29</v>
      </c>
      <c r="B61" s="813" t="s">
        <v>355</v>
      </c>
      <c r="C61" s="219" t="s">
        <v>278</v>
      </c>
      <c r="D61" s="207" t="s">
        <v>356</v>
      </c>
      <c r="E61" s="207" t="s">
        <v>357</v>
      </c>
    </row>
    <row r="62" spans="1:6" s="51" customFormat="1" ht="37.5" x14ac:dyDescent="0.3">
      <c r="A62" s="809"/>
      <c r="B62" s="814"/>
      <c r="C62" s="220" t="s">
        <v>280</v>
      </c>
      <c r="D62" s="50" t="s">
        <v>358</v>
      </c>
      <c r="E62" s="50" t="s">
        <v>359</v>
      </c>
    </row>
    <row r="63" spans="1:6" s="47" customFormat="1" ht="37.5" x14ac:dyDescent="0.3">
      <c r="A63" s="819">
        <v>30</v>
      </c>
      <c r="B63" s="820" t="s">
        <v>360</v>
      </c>
      <c r="C63" s="35" t="s">
        <v>278</v>
      </c>
      <c r="D63" s="50" t="s">
        <v>361</v>
      </c>
      <c r="E63" s="50" t="s">
        <v>362</v>
      </c>
      <c r="F63" s="51"/>
    </row>
    <row r="64" spans="1:6" s="47" customFormat="1" ht="37.5" x14ac:dyDescent="0.3">
      <c r="A64" s="819"/>
      <c r="B64" s="820"/>
      <c r="C64" s="35" t="s">
        <v>280</v>
      </c>
      <c r="D64" s="31" t="s">
        <v>363</v>
      </c>
      <c r="E64" s="50" t="s">
        <v>364</v>
      </c>
      <c r="F64" s="51"/>
    </row>
    <row r="65" spans="1:6" s="47" customFormat="1" ht="37.5" x14ac:dyDescent="0.3">
      <c r="A65" s="415">
        <v>31</v>
      </c>
      <c r="B65" s="481" t="s">
        <v>365</v>
      </c>
      <c r="C65" s="35" t="s">
        <v>278</v>
      </c>
      <c r="D65" s="50" t="s">
        <v>4652</v>
      </c>
      <c r="E65" s="50" t="s">
        <v>4653</v>
      </c>
      <c r="F65" s="51"/>
    </row>
    <row r="66" spans="1:6" s="47" customFormat="1" ht="37.5" x14ac:dyDescent="0.3">
      <c r="A66" s="480"/>
      <c r="B66" s="480"/>
      <c r="C66" s="35" t="s">
        <v>280</v>
      </c>
      <c r="D66" s="50" t="s">
        <v>1796</v>
      </c>
      <c r="E66" s="50" t="s">
        <v>1797</v>
      </c>
    </row>
    <row r="67" spans="1:6" s="47" customFormat="1" ht="37.5" x14ac:dyDescent="0.3">
      <c r="A67" s="819">
        <v>32</v>
      </c>
      <c r="B67" s="820" t="s">
        <v>366</v>
      </c>
      <c r="C67" s="35" t="s">
        <v>278</v>
      </c>
      <c r="D67" s="50" t="s">
        <v>4654</v>
      </c>
      <c r="E67" s="50" t="s">
        <v>4655</v>
      </c>
    </row>
    <row r="68" spans="1:6" s="47" customFormat="1" ht="37.5" x14ac:dyDescent="0.3">
      <c r="A68" s="819"/>
      <c r="B68" s="820"/>
      <c r="C68" s="35" t="s">
        <v>280</v>
      </c>
      <c r="D68" s="31" t="s">
        <v>367</v>
      </c>
      <c r="E68" s="31" t="s">
        <v>398</v>
      </c>
    </row>
    <row r="69" spans="1:6" s="47" customFormat="1" ht="37.5" x14ac:dyDescent="0.3">
      <c r="A69" s="819">
        <v>33</v>
      </c>
      <c r="B69" s="820" t="s">
        <v>368</v>
      </c>
      <c r="C69" s="35" t="s">
        <v>278</v>
      </c>
      <c r="D69" s="61" t="s">
        <v>453</v>
      </c>
      <c r="E69" s="61" t="s">
        <v>454</v>
      </c>
    </row>
    <row r="70" spans="1:6" s="47" customFormat="1" ht="37.5" x14ac:dyDescent="0.3">
      <c r="A70" s="819"/>
      <c r="B70" s="820"/>
      <c r="C70" s="35" t="s">
        <v>280</v>
      </c>
      <c r="D70" s="61" t="s">
        <v>451</v>
      </c>
      <c r="E70" s="61" t="s">
        <v>452</v>
      </c>
    </row>
    <row r="71" spans="1:6" s="47" customFormat="1" ht="56.25" x14ac:dyDescent="0.3">
      <c r="A71" s="807">
        <v>34</v>
      </c>
      <c r="B71" s="826" t="s">
        <v>369</v>
      </c>
      <c r="C71" s="204" t="s">
        <v>278</v>
      </c>
      <c r="D71" s="205" t="s">
        <v>370</v>
      </c>
      <c r="E71" s="205" t="s">
        <v>2422</v>
      </c>
    </row>
    <row r="72" spans="1:6" s="47" customFormat="1" ht="56.25" x14ac:dyDescent="0.3">
      <c r="A72" s="809"/>
      <c r="B72" s="814"/>
      <c r="C72" s="193" t="s">
        <v>280</v>
      </c>
      <c r="D72" s="209" t="s">
        <v>455</v>
      </c>
      <c r="E72" s="209" t="s">
        <v>456</v>
      </c>
    </row>
    <row r="73" spans="1:6" s="47" customFormat="1" ht="37.5" x14ac:dyDescent="0.3">
      <c r="A73" s="819">
        <v>35</v>
      </c>
      <c r="B73" s="820" t="s">
        <v>371</v>
      </c>
      <c r="C73" s="35" t="s">
        <v>278</v>
      </c>
      <c r="D73" s="31" t="s">
        <v>372</v>
      </c>
      <c r="E73" s="50" t="s">
        <v>373</v>
      </c>
    </row>
    <row r="74" spans="1:6" s="47" customFormat="1" ht="37.5" x14ac:dyDescent="0.3">
      <c r="A74" s="819"/>
      <c r="B74" s="820"/>
      <c r="C74" s="35" t="s">
        <v>280</v>
      </c>
      <c r="D74" s="31" t="s">
        <v>374</v>
      </c>
      <c r="E74" s="31" t="s">
        <v>3274</v>
      </c>
    </row>
    <row r="75" spans="1:6" s="47" customFormat="1" ht="37.5" x14ac:dyDescent="0.3">
      <c r="A75" s="819">
        <v>36</v>
      </c>
      <c r="B75" s="820" t="s">
        <v>375</v>
      </c>
      <c r="C75" s="35" t="s">
        <v>278</v>
      </c>
      <c r="D75" s="50" t="s">
        <v>376</v>
      </c>
      <c r="E75" s="50" t="s">
        <v>402</v>
      </c>
    </row>
    <row r="76" spans="1:6" s="47" customFormat="1" ht="37.5" x14ac:dyDescent="0.3">
      <c r="A76" s="819"/>
      <c r="B76" s="820"/>
      <c r="C76" s="35" t="s">
        <v>280</v>
      </c>
      <c r="D76" s="50" t="s">
        <v>376</v>
      </c>
      <c r="E76" s="50" t="s">
        <v>402</v>
      </c>
    </row>
    <row r="77" spans="1:6" s="47" customFormat="1" ht="37.5" x14ac:dyDescent="0.3">
      <c r="A77" s="819">
        <v>37</v>
      </c>
      <c r="B77" s="820" t="s">
        <v>377</v>
      </c>
      <c r="C77" s="35" t="s">
        <v>278</v>
      </c>
      <c r="D77" s="50" t="s">
        <v>4656</v>
      </c>
      <c r="E77" s="50" t="s">
        <v>4657</v>
      </c>
    </row>
    <row r="78" spans="1:6" s="47" customFormat="1" ht="37.5" x14ac:dyDescent="0.3">
      <c r="A78" s="819"/>
      <c r="B78" s="820"/>
      <c r="C78" s="35" t="s">
        <v>280</v>
      </c>
      <c r="D78" s="31" t="s">
        <v>399</v>
      </c>
      <c r="E78" s="50" t="s">
        <v>401</v>
      </c>
    </row>
    <row r="79" spans="1:6" s="47" customFormat="1" ht="37.5" x14ac:dyDescent="0.3">
      <c r="A79" s="819">
        <v>38</v>
      </c>
      <c r="B79" s="820" t="s">
        <v>378</v>
      </c>
      <c r="C79" s="35" t="s">
        <v>278</v>
      </c>
      <c r="D79" s="31" t="s">
        <v>379</v>
      </c>
      <c r="E79" s="50" t="s">
        <v>380</v>
      </c>
    </row>
    <row r="80" spans="1:6" s="47" customFormat="1" ht="37.5" x14ac:dyDescent="0.3">
      <c r="A80" s="819"/>
      <c r="B80" s="820"/>
      <c r="C80" s="35" t="s">
        <v>280</v>
      </c>
      <c r="D80" s="31" t="s">
        <v>381</v>
      </c>
      <c r="E80" s="50" t="s">
        <v>382</v>
      </c>
    </row>
    <row r="81" spans="1:5" s="47" customFormat="1" ht="18.75" x14ac:dyDescent="0.3">
      <c r="A81" s="801">
        <v>39</v>
      </c>
      <c r="B81" s="818" t="s">
        <v>383</v>
      </c>
      <c r="C81" s="204" t="s">
        <v>278</v>
      </c>
      <c r="D81" s="207" t="s">
        <v>4658</v>
      </c>
      <c r="E81" s="207" t="s">
        <v>384</v>
      </c>
    </row>
    <row r="82" spans="1:5" s="47" customFormat="1" ht="37.5" x14ac:dyDescent="0.3">
      <c r="A82" s="801"/>
      <c r="B82" s="818"/>
      <c r="C82" s="204" t="s">
        <v>280</v>
      </c>
      <c r="D82" s="208" t="s">
        <v>1798</v>
      </c>
      <c r="E82" s="207" t="s">
        <v>385</v>
      </c>
    </row>
    <row r="83" spans="1:5" s="51" customFormat="1" ht="56.25" x14ac:dyDescent="0.3">
      <c r="A83" s="819">
        <v>40</v>
      </c>
      <c r="B83" s="820" t="s">
        <v>386</v>
      </c>
      <c r="C83" s="228" t="s">
        <v>278</v>
      </c>
      <c r="D83" s="50" t="s">
        <v>4659</v>
      </c>
      <c r="E83" s="50" t="s">
        <v>4660</v>
      </c>
    </row>
    <row r="84" spans="1:5" s="51" customFormat="1" ht="56.25" x14ac:dyDescent="0.3">
      <c r="A84" s="819"/>
      <c r="B84" s="820"/>
      <c r="C84" s="228" t="s">
        <v>280</v>
      </c>
      <c r="D84" s="109" t="s">
        <v>387</v>
      </c>
      <c r="E84" s="50" t="s">
        <v>400</v>
      </c>
    </row>
    <row r="85" spans="1:5" s="47" customFormat="1" ht="37.5" x14ac:dyDescent="0.3">
      <c r="A85" s="819">
        <v>41</v>
      </c>
      <c r="B85" s="820" t="s">
        <v>388</v>
      </c>
      <c r="C85" s="35" t="s">
        <v>389</v>
      </c>
      <c r="D85" s="61" t="s">
        <v>4661</v>
      </c>
      <c r="E85" s="61" t="s">
        <v>4662</v>
      </c>
    </row>
    <row r="86" spans="1:5" s="47" customFormat="1" ht="37.5" x14ac:dyDescent="0.3">
      <c r="A86" s="819"/>
      <c r="B86" s="820"/>
      <c r="C86" s="35" t="s">
        <v>280</v>
      </c>
      <c r="D86" s="61" t="s">
        <v>458</v>
      </c>
      <c r="E86" s="61" t="s">
        <v>457</v>
      </c>
    </row>
    <row r="88" spans="1:5" s="12" customFormat="1" ht="15.75" x14ac:dyDescent="0.25">
      <c r="A88" s="89"/>
      <c r="B88" s="30" t="s">
        <v>37</v>
      </c>
      <c r="C88" s="243" t="s">
        <v>4608</v>
      </c>
      <c r="D88" s="531"/>
      <c r="E88" s="243"/>
    </row>
    <row r="89" spans="1:5" s="22" customFormat="1" ht="12.75" x14ac:dyDescent="0.2">
      <c r="A89" s="142"/>
      <c r="B89" s="142" t="s">
        <v>38</v>
      </c>
      <c r="C89" s="532" t="s">
        <v>39</v>
      </c>
      <c r="D89" s="532"/>
      <c r="E89" s="532" t="s">
        <v>36</v>
      </c>
    </row>
    <row r="90" spans="1:5" s="12" customFormat="1" ht="15.75" x14ac:dyDescent="0.25">
      <c r="A90" s="89"/>
      <c r="B90" s="30"/>
      <c r="C90" s="531"/>
      <c r="D90" s="531"/>
      <c r="E90" s="531"/>
    </row>
    <row r="91" spans="1:5" s="12" customFormat="1" ht="15.75" x14ac:dyDescent="0.25">
      <c r="A91" s="89"/>
      <c r="B91" s="30" t="s">
        <v>32</v>
      </c>
      <c r="C91" s="531"/>
      <c r="D91" s="531"/>
      <c r="E91" s="531"/>
    </row>
    <row r="92" spans="1:5" s="12" customFormat="1" ht="15.75" x14ac:dyDescent="0.25">
      <c r="A92" s="89"/>
      <c r="B92" s="30" t="s">
        <v>33</v>
      </c>
      <c r="C92" s="243" t="s">
        <v>4616</v>
      </c>
      <c r="D92" s="243" t="s">
        <v>4617</v>
      </c>
      <c r="E92" s="243"/>
    </row>
    <row r="93" spans="1:5" s="12" customFormat="1" ht="15.75" x14ac:dyDescent="0.25">
      <c r="A93" s="89"/>
      <c r="B93" s="30" t="s">
        <v>43</v>
      </c>
      <c r="C93" s="532" t="s">
        <v>40</v>
      </c>
      <c r="D93" s="532" t="s">
        <v>42</v>
      </c>
      <c r="E93" s="532" t="s">
        <v>36</v>
      </c>
    </row>
    <row r="94" spans="1:5" s="12" customFormat="1" ht="15.75" x14ac:dyDescent="0.25">
      <c r="A94" s="89"/>
      <c r="B94" s="30" t="s">
        <v>41</v>
      </c>
      <c r="C94" s="531"/>
      <c r="D94" s="531"/>
      <c r="E94" s="531"/>
    </row>
    <row r="95" spans="1:5" s="12" customFormat="1" ht="15.75" x14ac:dyDescent="0.25">
      <c r="A95" s="89"/>
      <c r="B95" s="30"/>
      <c r="C95" s="518" t="s">
        <v>3272</v>
      </c>
      <c r="D95" s="533"/>
      <c r="E95" s="617" t="s">
        <v>5486</v>
      </c>
    </row>
    <row r="96" spans="1:5" s="12" customFormat="1" ht="15.75" x14ac:dyDescent="0.25">
      <c r="A96" s="89"/>
      <c r="B96" s="30"/>
      <c r="C96" s="534" t="s">
        <v>114</v>
      </c>
      <c r="D96" s="534"/>
      <c r="E96" s="617"/>
    </row>
    <row r="97" spans="1:5" s="12" customFormat="1" ht="15.75" x14ac:dyDescent="0.25">
      <c r="A97" s="89"/>
      <c r="B97" s="30"/>
      <c r="C97" s="30"/>
      <c r="D97" s="30"/>
      <c r="E97" s="30"/>
    </row>
    <row r="98" spans="1:5" ht="15.75" x14ac:dyDescent="0.25">
      <c r="B98" s="30"/>
      <c r="C98" s="59"/>
      <c r="D98" s="59"/>
      <c r="E98" s="59"/>
    </row>
  </sheetData>
  <mergeCells count="81">
    <mergeCell ref="B25:B26"/>
    <mergeCell ref="A25:A26"/>
    <mergeCell ref="B61:B62"/>
    <mergeCell ref="A61:A62"/>
    <mergeCell ref="B71:B72"/>
    <mergeCell ref="A71:A72"/>
    <mergeCell ref="A27:A28"/>
    <mergeCell ref="B27:B28"/>
    <mergeCell ref="A29:A30"/>
    <mergeCell ref="B29:B30"/>
    <mergeCell ref="A31:A32"/>
    <mergeCell ref="B31:B32"/>
    <mergeCell ref="A33:A34"/>
    <mergeCell ref="B33:B34"/>
    <mergeCell ref="A35:A36"/>
    <mergeCell ref="B35:B36"/>
    <mergeCell ref="A2:E2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21:A22"/>
    <mergeCell ref="B21:B22"/>
    <mergeCell ref="A23:A24"/>
    <mergeCell ref="B23:B24"/>
    <mergeCell ref="A15:A16"/>
    <mergeCell ref="B15:B16"/>
    <mergeCell ref="A17:A18"/>
    <mergeCell ref="B17:B18"/>
    <mergeCell ref="A19:A20"/>
    <mergeCell ref="B19:B20"/>
    <mergeCell ref="A37:A38"/>
    <mergeCell ref="B37:B38"/>
    <mergeCell ref="A39:A40"/>
    <mergeCell ref="B39:B40"/>
    <mergeCell ref="A41:A42"/>
    <mergeCell ref="B41:B42"/>
    <mergeCell ref="A43:A44"/>
    <mergeCell ref="B43:B44"/>
    <mergeCell ref="A45:A46"/>
    <mergeCell ref="B45:B46"/>
    <mergeCell ref="A47:A48"/>
    <mergeCell ref="B47:B48"/>
    <mergeCell ref="A49:A50"/>
    <mergeCell ref="B49:B50"/>
    <mergeCell ref="A57:A58"/>
    <mergeCell ref="B57:B58"/>
    <mergeCell ref="A59:A60"/>
    <mergeCell ref="B59:B60"/>
    <mergeCell ref="A51:A52"/>
    <mergeCell ref="B51:B52"/>
    <mergeCell ref="A53:A54"/>
    <mergeCell ref="B53:B54"/>
    <mergeCell ref="A55:A56"/>
    <mergeCell ref="B55:B56"/>
    <mergeCell ref="A69:A70"/>
    <mergeCell ref="B69:B70"/>
    <mergeCell ref="A73:A74"/>
    <mergeCell ref="B73:B74"/>
    <mergeCell ref="A63:A64"/>
    <mergeCell ref="B63:B64"/>
    <mergeCell ref="A67:A68"/>
    <mergeCell ref="B67:B68"/>
    <mergeCell ref="A75:A76"/>
    <mergeCell ref="B75:B76"/>
    <mergeCell ref="A77:A78"/>
    <mergeCell ref="B77:B78"/>
    <mergeCell ref="A79:A80"/>
    <mergeCell ref="B79:B80"/>
    <mergeCell ref="A81:A82"/>
    <mergeCell ref="B81:B82"/>
    <mergeCell ref="A83:A84"/>
    <mergeCell ref="B83:B84"/>
    <mergeCell ref="A85:A86"/>
    <mergeCell ref="B85:B86"/>
  </mergeCells>
  <pageMargins left="0.59055118110236227" right="0.59055118110236227" top="1.1811023622047245" bottom="0.59055118110236227" header="0.31496062992125984" footer="0.31496062992125984"/>
  <pageSetup paperSize="9" scale="58" firstPageNumber="8" fitToHeight="34" orientation="portrait" useFirstPageNumber="1" r:id="rId1"/>
  <headerFooter scaleWithDoc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1" tint="0.34998626667073579"/>
    <pageSetUpPr fitToPage="1"/>
  </sheetPr>
  <dimension ref="A1:G803"/>
  <sheetViews>
    <sheetView view="pageBreakPreview" topLeftCell="A787" zoomScale="60" zoomScaleNormal="100" workbookViewId="0">
      <selection activeCell="D794" sqref="D794"/>
    </sheetView>
  </sheetViews>
  <sheetFormatPr defaultRowHeight="15" x14ac:dyDescent="0.25"/>
  <cols>
    <col min="1" max="1" width="16.140625" bestFit="1" customWidth="1"/>
    <col min="2" max="2" width="23.5703125" customWidth="1"/>
    <col min="3" max="3" width="24.42578125" customWidth="1"/>
    <col min="4" max="4" width="29.42578125" customWidth="1"/>
    <col min="5" max="5" width="21.28515625" customWidth="1"/>
    <col min="6" max="6" width="21.28515625" style="613" customWidth="1"/>
    <col min="7" max="7" width="22.85546875" customWidth="1"/>
  </cols>
  <sheetData>
    <row r="1" spans="1:7" ht="18.75" x14ac:dyDescent="0.25">
      <c r="B1" s="7"/>
      <c r="C1" s="7"/>
      <c r="D1" s="7"/>
      <c r="E1" s="7"/>
      <c r="F1" s="612"/>
      <c r="G1" s="6"/>
    </row>
    <row r="2" spans="1:7" ht="29.25" customHeight="1" x14ac:dyDescent="0.25">
      <c r="A2" s="786" t="s">
        <v>2356</v>
      </c>
      <c r="B2" s="786"/>
      <c r="C2" s="786"/>
      <c r="D2" s="786"/>
      <c r="E2" s="786"/>
      <c r="F2" s="786"/>
      <c r="G2" s="786"/>
    </row>
    <row r="3" spans="1:7" ht="75" x14ac:dyDescent="0.25">
      <c r="A3" s="358" t="s">
        <v>2400</v>
      </c>
      <c r="B3" s="358" t="s">
        <v>99</v>
      </c>
      <c r="C3" s="358" t="s">
        <v>2403</v>
      </c>
      <c r="D3" s="358" t="s">
        <v>0</v>
      </c>
      <c r="E3" s="358" t="s">
        <v>13</v>
      </c>
      <c r="F3" s="563" t="s">
        <v>105</v>
      </c>
      <c r="G3" s="358" t="s">
        <v>22</v>
      </c>
    </row>
    <row r="4" spans="1:7" ht="18.75" x14ac:dyDescent="0.25">
      <c r="A4" s="88">
        <v>1</v>
      </c>
      <c r="B4" s="88">
        <v>2</v>
      </c>
      <c r="C4" s="88">
        <v>3</v>
      </c>
      <c r="D4" s="88">
        <v>4</v>
      </c>
      <c r="E4" s="88">
        <v>5</v>
      </c>
      <c r="F4" s="563">
        <v>6</v>
      </c>
      <c r="G4" s="88">
        <v>7</v>
      </c>
    </row>
    <row r="5" spans="1:7" s="270" customFormat="1" ht="75" x14ac:dyDescent="0.25">
      <c r="A5" s="382">
        <v>1</v>
      </c>
      <c r="B5" s="271" t="s">
        <v>459</v>
      </c>
      <c r="C5" s="577" t="s">
        <v>561</v>
      </c>
      <c r="D5" s="577" t="s">
        <v>562</v>
      </c>
      <c r="E5" s="577" t="s">
        <v>2423</v>
      </c>
      <c r="F5" s="601">
        <v>5</v>
      </c>
      <c r="G5" s="578" t="s">
        <v>4736</v>
      </c>
    </row>
    <row r="6" spans="1:7" s="270" customFormat="1" ht="75" x14ac:dyDescent="0.25">
      <c r="A6" s="382">
        <v>2</v>
      </c>
      <c r="B6" s="271" t="s">
        <v>459</v>
      </c>
      <c r="C6" s="577" t="s">
        <v>1855</v>
      </c>
      <c r="D6" s="577" t="s">
        <v>1856</v>
      </c>
      <c r="E6" s="577" t="s">
        <v>2424</v>
      </c>
      <c r="F6" s="601">
        <v>2</v>
      </c>
      <c r="G6" s="578" t="s">
        <v>2425</v>
      </c>
    </row>
    <row r="7" spans="1:7" s="270" customFormat="1" ht="75" x14ac:dyDescent="0.25">
      <c r="A7" s="382">
        <v>3</v>
      </c>
      <c r="B7" s="271" t="s">
        <v>459</v>
      </c>
      <c r="C7" s="577" t="s">
        <v>563</v>
      </c>
      <c r="D7" s="577" t="s">
        <v>1856</v>
      </c>
      <c r="E7" s="577">
        <v>89229093515</v>
      </c>
      <c r="F7" s="601">
        <v>4</v>
      </c>
      <c r="G7" s="577" t="s">
        <v>1453</v>
      </c>
    </row>
    <row r="8" spans="1:7" s="270" customFormat="1" ht="75" x14ac:dyDescent="0.25">
      <c r="A8" s="382">
        <v>4</v>
      </c>
      <c r="B8" s="271" t="s">
        <v>459</v>
      </c>
      <c r="C8" s="577" t="s">
        <v>564</v>
      </c>
      <c r="D8" s="577" t="s">
        <v>565</v>
      </c>
      <c r="E8" s="577">
        <v>89229430129</v>
      </c>
      <c r="F8" s="601">
        <v>11</v>
      </c>
      <c r="G8" s="577" t="s">
        <v>1453</v>
      </c>
    </row>
    <row r="9" spans="1:7" s="270" customFormat="1" ht="75" x14ac:dyDescent="0.25">
      <c r="A9" s="382">
        <v>5</v>
      </c>
      <c r="B9" s="271" t="s">
        <v>459</v>
      </c>
      <c r="C9" s="577" t="s">
        <v>566</v>
      </c>
      <c r="D9" s="577" t="s">
        <v>565</v>
      </c>
      <c r="E9" s="577">
        <v>89229675434</v>
      </c>
      <c r="F9" s="601">
        <v>9</v>
      </c>
      <c r="G9" s="577" t="s">
        <v>1453</v>
      </c>
    </row>
    <row r="10" spans="1:7" s="270" customFormat="1" ht="37.5" x14ac:dyDescent="0.25">
      <c r="A10" s="382">
        <v>6</v>
      </c>
      <c r="B10" s="271" t="s">
        <v>459</v>
      </c>
      <c r="C10" s="577" t="s">
        <v>567</v>
      </c>
      <c r="D10" s="577" t="s">
        <v>565</v>
      </c>
      <c r="E10" s="577">
        <v>89229051160</v>
      </c>
      <c r="F10" s="601">
        <v>8</v>
      </c>
      <c r="G10" s="577" t="s">
        <v>568</v>
      </c>
    </row>
    <row r="11" spans="1:7" s="270" customFormat="1" ht="75" x14ac:dyDescent="0.25">
      <c r="A11" s="382">
        <v>7</v>
      </c>
      <c r="B11" s="271" t="s">
        <v>459</v>
      </c>
      <c r="C11" s="577" t="s">
        <v>569</v>
      </c>
      <c r="D11" s="577" t="s">
        <v>565</v>
      </c>
      <c r="E11" s="577">
        <v>89229017461</v>
      </c>
      <c r="F11" s="601">
        <v>3</v>
      </c>
      <c r="G11" s="577" t="s">
        <v>1453</v>
      </c>
    </row>
    <row r="12" spans="1:7" s="270" customFormat="1" ht="75" x14ac:dyDescent="0.25">
      <c r="A12" s="382">
        <v>8</v>
      </c>
      <c r="B12" s="271" t="s">
        <v>459</v>
      </c>
      <c r="C12" s="577" t="s">
        <v>570</v>
      </c>
      <c r="D12" s="577" t="s">
        <v>565</v>
      </c>
      <c r="E12" s="577">
        <v>89229675433</v>
      </c>
      <c r="F12" s="601">
        <v>11</v>
      </c>
      <c r="G12" s="577" t="s">
        <v>1453</v>
      </c>
    </row>
    <row r="13" spans="1:7" s="270" customFormat="1" ht="75" x14ac:dyDescent="0.25">
      <c r="A13" s="382">
        <v>9</v>
      </c>
      <c r="B13" s="271" t="s">
        <v>459</v>
      </c>
      <c r="C13" s="577" t="s">
        <v>571</v>
      </c>
      <c r="D13" s="577" t="s">
        <v>565</v>
      </c>
      <c r="E13" s="577">
        <v>89226694282</v>
      </c>
      <c r="F13" s="601">
        <v>11</v>
      </c>
      <c r="G13" s="577" t="s">
        <v>1453</v>
      </c>
    </row>
    <row r="14" spans="1:7" s="270" customFormat="1" ht="75" x14ac:dyDescent="0.25">
      <c r="A14" s="382">
        <v>10</v>
      </c>
      <c r="B14" s="271" t="s">
        <v>459</v>
      </c>
      <c r="C14" s="577" t="s">
        <v>1857</v>
      </c>
      <c r="D14" s="577" t="s">
        <v>565</v>
      </c>
      <c r="E14" s="577" t="s">
        <v>2426</v>
      </c>
      <c r="F14" s="601">
        <v>2</v>
      </c>
      <c r="G14" s="577" t="s">
        <v>1453</v>
      </c>
    </row>
    <row r="15" spans="1:7" s="270" customFormat="1" ht="37.5" x14ac:dyDescent="0.25">
      <c r="A15" s="382">
        <v>11</v>
      </c>
      <c r="B15" s="271" t="s">
        <v>459</v>
      </c>
      <c r="C15" s="577" t="s">
        <v>572</v>
      </c>
      <c r="D15" s="577" t="s">
        <v>1490</v>
      </c>
      <c r="E15" s="577">
        <v>89229172636</v>
      </c>
      <c r="F15" s="601">
        <v>2</v>
      </c>
      <c r="G15" s="577" t="s">
        <v>573</v>
      </c>
    </row>
    <row r="16" spans="1:7" s="270" customFormat="1" ht="56.25" x14ac:dyDescent="0.25">
      <c r="A16" s="382">
        <v>12</v>
      </c>
      <c r="B16" s="271" t="s">
        <v>459</v>
      </c>
      <c r="C16" s="577" t="s">
        <v>574</v>
      </c>
      <c r="D16" s="577" t="s">
        <v>5007</v>
      </c>
      <c r="E16" s="577" t="s">
        <v>575</v>
      </c>
      <c r="F16" s="601">
        <v>2</v>
      </c>
      <c r="G16" s="577" t="s">
        <v>576</v>
      </c>
    </row>
    <row r="17" spans="1:7" s="270" customFormat="1" ht="37.5" x14ac:dyDescent="0.25">
      <c r="A17" s="382">
        <v>13</v>
      </c>
      <c r="B17" s="271" t="s">
        <v>459</v>
      </c>
      <c r="C17" s="577" t="s">
        <v>577</v>
      </c>
      <c r="D17" s="577" t="s">
        <v>578</v>
      </c>
      <c r="E17" s="577">
        <v>89229399828</v>
      </c>
      <c r="F17" s="601">
        <v>2</v>
      </c>
      <c r="G17" s="577" t="s">
        <v>579</v>
      </c>
    </row>
    <row r="18" spans="1:7" s="270" customFormat="1" ht="37.5" x14ac:dyDescent="0.25">
      <c r="A18" s="382">
        <v>14</v>
      </c>
      <c r="B18" s="271" t="s">
        <v>459</v>
      </c>
      <c r="C18" s="577" t="s">
        <v>580</v>
      </c>
      <c r="D18" s="577" t="s">
        <v>581</v>
      </c>
      <c r="E18" s="577">
        <v>89229036688</v>
      </c>
      <c r="F18" s="601">
        <v>2</v>
      </c>
      <c r="G18" s="577" t="s">
        <v>582</v>
      </c>
    </row>
    <row r="19" spans="1:7" s="270" customFormat="1" ht="37.5" x14ac:dyDescent="0.25">
      <c r="A19" s="382">
        <v>15</v>
      </c>
      <c r="B19" s="271" t="s">
        <v>459</v>
      </c>
      <c r="C19" s="577" t="s">
        <v>583</v>
      </c>
      <c r="D19" s="577" t="s">
        <v>584</v>
      </c>
      <c r="E19" s="577">
        <v>89195237463</v>
      </c>
      <c r="F19" s="601">
        <v>2</v>
      </c>
      <c r="G19" s="577" t="s">
        <v>585</v>
      </c>
    </row>
    <row r="20" spans="1:7" s="270" customFormat="1" ht="37.5" x14ac:dyDescent="0.25">
      <c r="A20" s="382">
        <v>16</v>
      </c>
      <c r="B20" s="271" t="s">
        <v>459</v>
      </c>
      <c r="C20" s="577" t="s">
        <v>586</v>
      </c>
      <c r="D20" s="577" t="s">
        <v>587</v>
      </c>
      <c r="E20" s="577">
        <v>89127375805</v>
      </c>
      <c r="F20" s="601">
        <v>2</v>
      </c>
      <c r="G20" s="577" t="s">
        <v>588</v>
      </c>
    </row>
    <row r="21" spans="1:7" s="270" customFormat="1" ht="37.5" x14ac:dyDescent="0.25">
      <c r="A21" s="382">
        <v>17</v>
      </c>
      <c r="B21" s="271" t="s">
        <v>459</v>
      </c>
      <c r="C21" s="577" t="s">
        <v>589</v>
      </c>
      <c r="D21" s="577" t="s">
        <v>590</v>
      </c>
      <c r="E21" s="577">
        <v>89229702200</v>
      </c>
      <c r="F21" s="601">
        <v>2</v>
      </c>
      <c r="G21" s="577" t="s">
        <v>591</v>
      </c>
    </row>
    <row r="22" spans="1:7" s="270" customFormat="1" ht="56.25" x14ac:dyDescent="0.25">
      <c r="A22" s="382">
        <v>18</v>
      </c>
      <c r="B22" s="271" t="s">
        <v>459</v>
      </c>
      <c r="C22" s="577" t="s">
        <v>592</v>
      </c>
      <c r="D22" s="577" t="s">
        <v>2427</v>
      </c>
      <c r="E22" s="577">
        <v>89097215958</v>
      </c>
      <c r="F22" s="601">
        <v>5</v>
      </c>
      <c r="G22" s="577" t="s">
        <v>593</v>
      </c>
    </row>
    <row r="23" spans="1:7" s="270" customFormat="1" ht="56.25" x14ac:dyDescent="0.25">
      <c r="A23" s="382">
        <v>19</v>
      </c>
      <c r="B23" s="271" t="s">
        <v>459</v>
      </c>
      <c r="C23" s="577" t="s">
        <v>594</v>
      </c>
      <c r="D23" s="577" t="s">
        <v>595</v>
      </c>
      <c r="E23" s="577" t="s">
        <v>596</v>
      </c>
      <c r="F23" s="601">
        <v>2</v>
      </c>
      <c r="G23" s="577" t="s">
        <v>597</v>
      </c>
    </row>
    <row r="24" spans="1:7" s="270" customFormat="1" ht="37.5" x14ac:dyDescent="0.25">
      <c r="A24" s="382">
        <v>20</v>
      </c>
      <c r="B24" s="271" t="s">
        <v>459</v>
      </c>
      <c r="C24" s="577" t="s">
        <v>598</v>
      </c>
      <c r="D24" s="577" t="s">
        <v>599</v>
      </c>
      <c r="E24" s="577" t="s">
        <v>3275</v>
      </c>
      <c r="F24" s="601">
        <v>3</v>
      </c>
      <c r="G24" s="577" t="s">
        <v>600</v>
      </c>
    </row>
    <row r="25" spans="1:7" s="270" customFormat="1" ht="75" x14ac:dyDescent="0.25">
      <c r="A25" s="382">
        <v>21</v>
      </c>
      <c r="B25" s="581" t="s">
        <v>143</v>
      </c>
      <c r="C25" s="581" t="s">
        <v>183</v>
      </c>
      <c r="D25" s="581" t="s">
        <v>4737</v>
      </c>
      <c r="E25" s="580" t="s">
        <v>3357</v>
      </c>
      <c r="F25" s="601">
        <v>8</v>
      </c>
      <c r="G25" s="581" t="s">
        <v>4738</v>
      </c>
    </row>
    <row r="26" spans="1:7" s="270" customFormat="1" ht="93.75" x14ac:dyDescent="0.25">
      <c r="A26" s="382">
        <v>22</v>
      </c>
      <c r="B26" s="581" t="s">
        <v>143</v>
      </c>
      <c r="C26" s="581" t="s">
        <v>4739</v>
      </c>
      <c r="D26" s="580" t="s">
        <v>4740</v>
      </c>
      <c r="E26" s="580" t="s">
        <v>4741</v>
      </c>
      <c r="F26" s="601">
        <v>1</v>
      </c>
      <c r="G26" s="581" t="s">
        <v>4742</v>
      </c>
    </row>
    <row r="27" spans="1:7" s="270" customFormat="1" ht="56.25" x14ac:dyDescent="0.25">
      <c r="A27" s="382">
        <v>23</v>
      </c>
      <c r="B27" s="266" t="s">
        <v>460</v>
      </c>
      <c r="C27" s="266" t="s">
        <v>601</v>
      </c>
      <c r="D27" s="266" t="s">
        <v>602</v>
      </c>
      <c r="E27" s="266" t="s">
        <v>603</v>
      </c>
      <c r="F27" s="564">
        <v>21</v>
      </c>
      <c r="G27" s="266" t="s">
        <v>604</v>
      </c>
    </row>
    <row r="28" spans="1:7" s="270" customFormat="1" ht="37.5" x14ac:dyDescent="0.25">
      <c r="A28" s="382">
        <v>24</v>
      </c>
      <c r="B28" s="266" t="s">
        <v>460</v>
      </c>
      <c r="C28" s="266" t="s">
        <v>605</v>
      </c>
      <c r="D28" s="266" t="s">
        <v>606</v>
      </c>
      <c r="E28" s="266" t="s">
        <v>2390</v>
      </c>
      <c r="F28" s="564">
        <v>3</v>
      </c>
      <c r="G28" s="266" t="s">
        <v>607</v>
      </c>
    </row>
    <row r="29" spans="1:7" s="270" customFormat="1" ht="37.5" x14ac:dyDescent="0.25">
      <c r="A29" s="382">
        <v>25</v>
      </c>
      <c r="B29" s="266" t="s">
        <v>460</v>
      </c>
      <c r="C29" s="266" t="s">
        <v>608</v>
      </c>
      <c r="D29" s="266" t="s">
        <v>609</v>
      </c>
      <c r="E29" s="266">
        <v>89226642833</v>
      </c>
      <c r="F29" s="564">
        <v>6</v>
      </c>
      <c r="G29" s="266" t="s">
        <v>610</v>
      </c>
    </row>
    <row r="30" spans="1:7" s="270" customFormat="1" ht="37.5" x14ac:dyDescent="0.25">
      <c r="A30" s="382">
        <v>26</v>
      </c>
      <c r="B30" s="266" t="s">
        <v>460</v>
      </c>
      <c r="C30" s="266" t="s">
        <v>611</v>
      </c>
      <c r="D30" s="266" t="s">
        <v>612</v>
      </c>
      <c r="E30" s="266" t="s">
        <v>613</v>
      </c>
      <c r="F30" s="564">
        <v>16</v>
      </c>
      <c r="G30" s="266" t="s">
        <v>614</v>
      </c>
    </row>
    <row r="31" spans="1:7" s="270" customFormat="1" ht="37.5" x14ac:dyDescent="0.25">
      <c r="A31" s="382">
        <v>27</v>
      </c>
      <c r="B31" s="266" t="s">
        <v>460</v>
      </c>
      <c r="C31" s="266" t="s">
        <v>615</v>
      </c>
      <c r="D31" s="266" t="s">
        <v>3276</v>
      </c>
      <c r="E31" s="266" t="s">
        <v>616</v>
      </c>
      <c r="F31" s="564">
        <v>21</v>
      </c>
      <c r="G31" s="266" t="s">
        <v>617</v>
      </c>
    </row>
    <row r="32" spans="1:7" s="270" customFormat="1" ht="56.25" x14ac:dyDescent="0.25">
      <c r="A32" s="382">
        <v>28</v>
      </c>
      <c r="B32" s="265" t="s">
        <v>460</v>
      </c>
      <c r="C32" s="265" t="s">
        <v>618</v>
      </c>
      <c r="D32" s="265" t="s">
        <v>619</v>
      </c>
      <c r="E32" s="265" t="s">
        <v>620</v>
      </c>
      <c r="F32" s="370">
        <v>31</v>
      </c>
      <c r="G32" s="265" t="s">
        <v>621</v>
      </c>
    </row>
    <row r="33" spans="1:7" s="270" customFormat="1" ht="37.5" x14ac:dyDescent="0.25">
      <c r="A33" s="382">
        <v>29</v>
      </c>
      <c r="B33" s="266" t="s">
        <v>460</v>
      </c>
      <c r="C33" s="266" t="s">
        <v>622</v>
      </c>
      <c r="D33" s="266" t="s">
        <v>623</v>
      </c>
      <c r="E33" s="266" t="s">
        <v>624</v>
      </c>
      <c r="F33" s="564">
        <v>35</v>
      </c>
      <c r="G33" s="266" t="s">
        <v>625</v>
      </c>
    </row>
    <row r="34" spans="1:7" s="270" customFormat="1" ht="56.25" x14ac:dyDescent="0.25">
      <c r="A34" s="382">
        <v>30</v>
      </c>
      <c r="B34" s="266" t="s">
        <v>460</v>
      </c>
      <c r="C34" s="266" t="s">
        <v>626</v>
      </c>
      <c r="D34" s="266" t="s">
        <v>627</v>
      </c>
      <c r="E34" s="266" t="s">
        <v>628</v>
      </c>
      <c r="F34" s="564">
        <v>3</v>
      </c>
      <c r="G34" s="266" t="s">
        <v>629</v>
      </c>
    </row>
    <row r="35" spans="1:7" s="270" customFormat="1" ht="56.25" x14ac:dyDescent="0.25">
      <c r="A35" s="382">
        <v>31</v>
      </c>
      <c r="B35" s="266" t="s">
        <v>460</v>
      </c>
      <c r="C35" s="266" t="s">
        <v>630</v>
      </c>
      <c r="D35" s="266" t="s">
        <v>5008</v>
      </c>
      <c r="E35" s="266">
        <v>89229536268</v>
      </c>
      <c r="F35" s="564">
        <v>2</v>
      </c>
      <c r="G35" s="266" t="s">
        <v>1455</v>
      </c>
    </row>
    <row r="36" spans="1:7" s="270" customFormat="1" ht="93.75" x14ac:dyDescent="0.25">
      <c r="A36" s="382">
        <v>32</v>
      </c>
      <c r="B36" s="266" t="s">
        <v>460</v>
      </c>
      <c r="C36" s="266" t="s">
        <v>631</v>
      </c>
      <c r="D36" s="266" t="s">
        <v>1565</v>
      </c>
      <c r="E36" s="266" t="s">
        <v>632</v>
      </c>
      <c r="F36" s="564">
        <v>2</v>
      </c>
      <c r="G36" s="266" t="s">
        <v>633</v>
      </c>
    </row>
    <row r="37" spans="1:7" s="270" customFormat="1" ht="37.5" x14ac:dyDescent="0.25">
      <c r="A37" s="382">
        <v>33</v>
      </c>
      <c r="B37" s="266" t="s">
        <v>460</v>
      </c>
      <c r="C37" s="266" t="s">
        <v>1964</v>
      </c>
      <c r="D37" s="266" t="s">
        <v>5009</v>
      </c>
      <c r="E37" s="266">
        <v>89229551218</v>
      </c>
      <c r="F37" s="564">
        <v>8</v>
      </c>
      <c r="G37" s="266" t="s">
        <v>1965</v>
      </c>
    </row>
    <row r="38" spans="1:7" s="270" customFormat="1" ht="37.5" x14ac:dyDescent="0.25">
      <c r="A38" s="382">
        <v>34</v>
      </c>
      <c r="B38" s="266" t="s">
        <v>460</v>
      </c>
      <c r="C38" s="266" t="s">
        <v>1966</v>
      </c>
      <c r="D38" s="266" t="s">
        <v>2428</v>
      </c>
      <c r="E38" s="266" t="s">
        <v>1967</v>
      </c>
      <c r="F38" s="564">
        <v>2</v>
      </c>
      <c r="G38" s="266" t="s">
        <v>1968</v>
      </c>
    </row>
    <row r="39" spans="1:7" s="270" customFormat="1" ht="56.25" x14ac:dyDescent="0.25">
      <c r="A39" s="382">
        <v>35</v>
      </c>
      <c r="B39" s="272" t="s">
        <v>461</v>
      </c>
      <c r="C39" s="272" t="s">
        <v>634</v>
      </c>
      <c r="D39" s="273" t="s">
        <v>635</v>
      </c>
      <c r="E39" s="272">
        <v>89628954013</v>
      </c>
      <c r="F39" s="375">
        <v>4</v>
      </c>
      <c r="G39" s="272" t="s">
        <v>636</v>
      </c>
    </row>
    <row r="40" spans="1:7" s="270" customFormat="1" ht="56.25" x14ac:dyDescent="0.25">
      <c r="A40" s="382">
        <v>36</v>
      </c>
      <c r="B40" s="272" t="s">
        <v>461</v>
      </c>
      <c r="C40" s="272" t="s">
        <v>637</v>
      </c>
      <c r="D40" s="273" t="s">
        <v>638</v>
      </c>
      <c r="E40" s="272">
        <v>89127245690</v>
      </c>
      <c r="F40" s="375">
        <v>3</v>
      </c>
      <c r="G40" s="272" t="s">
        <v>1663</v>
      </c>
    </row>
    <row r="41" spans="1:7" s="270" customFormat="1" ht="37.5" x14ac:dyDescent="0.25">
      <c r="A41" s="382">
        <v>37</v>
      </c>
      <c r="B41" s="291" t="s">
        <v>461</v>
      </c>
      <c r="C41" s="291" t="s">
        <v>4743</v>
      </c>
      <c r="D41" s="576" t="s">
        <v>4744</v>
      </c>
      <c r="E41" s="291">
        <v>89229068264</v>
      </c>
      <c r="F41" s="575">
        <v>1</v>
      </c>
      <c r="G41" s="291" t="s">
        <v>4745</v>
      </c>
    </row>
    <row r="42" spans="1:7" s="270" customFormat="1" ht="37.5" x14ac:dyDescent="0.25">
      <c r="A42" s="382">
        <v>38</v>
      </c>
      <c r="B42" s="272" t="s">
        <v>461</v>
      </c>
      <c r="C42" s="272" t="s">
        <v>639</v>
      </c>
      <c r="D42" s="273" t="s">
        <v>640</v>
      </c>
      <c r="E42" s="272" t="s">
        <v>2429</v>
      </c>
      <c r="F42" s="375">
        <v>5</v>
      </c>
      <c r="G42" s="272" t="s">
        <v>1664</v>
      </c>
    </row>
    <row r="43" spans="1:7" s="270" customFormat="1" ht="56.25" x14ac:dyDescent="0.25">
      <c r="A43" s="382">
        <v>39</v>
      </c>
      <c r="B43" s="272" t="s">
        <v>461</v>
      </c>
      <c r="C43" s="272" t="s">
        <v>4746</v>
      </c>
      <c r="D43" s="273" t="s">
        <v>641</v>
      </c>
      <c r="E43" s="579">
        <v>89127245690</v>
      </c>
      <c r="F43" s="574">
        <v>1</v>
      </c>
      <c r="G43" s="579" t="s">
        <v>4747</v>
      </c>
    </row>
    <row r="44" spans="1:7" s="270" customFormat="1" ht="56.25" x14ac:dyDescent="0.25">
      <c r="A44" s="382">
        <v>40</v>
      </c>
      <c r="B44" s="272" t="s">
        <v>461</v>
      </c>
      <c r="C44" s="272" t="s">
        <v>642</v>
      </c>
      <c r="D44" s="273" t="s">
        <v>643</v>
      </c>
      <c r="E44" s="273">
        <v>89229405424</v>
      </c>
      <c r="F44" s="375">
        <v>4</v>
      </c>
      <c r="G44" s="272" t="s">
        <v>644</v>
      </c>
    </row>
    <row r="45" spans="1:7" s="270" customFormat="1" ht="37.5" x14ac:dyDescent="0.25">
      <c r="A45" s="382">
        <v>41</v>
      </c>
      <c r="B45" s="272" t="s">
        <v>461</v>
      </c>
      <c r="C45" s="272" t="s">
        <v>645</v>
      </c>
      <c r="D45" s="273" t="s">
        <v>646</v>
      </c>
      <c r="E45" s="272">
        <v>89229087192</v>
      </c>
      <c r="F45" s="375">
        <v>1</v>
      </c>
      <c r="G45" s="272" t="s">
        <v>647</v>
      </c>
    </row>
    <row r="46" spans="1:7" s="270" customFormat="1" ht="37.5" x14ac:dyDescent="0.25">
      <c r="A46" s="382">
        <v>42</v>
      </c>
      <c r="B46" s="272" t="s">
        <v>461</v>
      </c>
      <c r="C46" s="272" t="s">
        <v>4748</v>
      </c>
      <c r="D46" s="273" t="s">
        <v>648</v>
      </c>
      <c r="E46" s="272">
        <v>8912732923</v>
      </c>
      <c r="F46" s="375">
        <v>5</v>
      </c>
      <c r="G46" s="272" t="s">
        <v>4749</v>
      </c>
    </row>
    <row r="47" spans="1:7" s="270" customFormat="1" ht="56.25" x14ac:dyDescent="0.25">
      <c r="A47" s="382">
        <v>43</v>
      </c>
      <c r="B47" s="272" t="s">
        <v>461</v>
      </c>
      <c r="C47" s="272" t="s">
        <v>649</v>
      </c>
      <c r="D47" s="273" t="s">
        <v>2430</v>
      </c>
      <c r="E47" s="272">
        <v>89195068804</v>
      </c>
      <c r="F47" s="375">
        <v>3</v>
      </c>
      <c r="G47" s="272" t="s">
        <v>650</v>
      </c>
    </row>
    <row r="48" spans="1:7" s="270" customFormat="1" ht="37.5" x14ac:dyDescent="0.25">
      <c r="A48" s="382">
        <v>44</v>
      </c>
      <c r="B48" s="272" t="s">
        <v>461</v>
      </c>
      <c r="C48" s="272" t="s">
        <v>651</v>
      </c>
      <c r="D48" s="273" t="s">
        <v>652</v>
      </c>
      <c r="E48" s="272">
        <v>89628951093</v>
      </c>
      <c r="F48" s="375">
        <v>4</v>
      </c>
      <c r="G48" s="272" t="s">
        <v>653</v>
      </c>
    </row>
    <row r="49" spans="1:7" s="270" customFormat="1" ht="56.25" x14ac:dyDescent="0.25">
      <c r="A49" s="382">
        <v>45</v>
      </c>
      <c r="B49" s="272" t="s">
        <v>461</v>
      </c>
      <c r="C49" s="272" t="s">
        <v>654</v>
      </c>
      <c r="D49" s="273" t="s">
        <v>655</v>
      </c>
      <c r="E49" s="272">
        <v>89229020647</v>
      </c>
      <c r="F49" s="375">
        <v>3</v>
      </c>
      <c r="G49" s="272" t="s">
        <v>656</v>
      </c>
    </row>
    <row r="50" spans="1:7" s="270" customFormat="1" ht="56.25" x14ac:dyDescent="0.25">
      <c r="A50" s="382">
        <v>46</v>
      </c>
      <c r="B50" s="272" t="s">
        <v>461</v>
      </c>
      <c r="C50" s="272" t="s">
        <v>657</v>
      </c>
      <c r="D50" s="273" t="s">
        <v>658</v>
      </c>
      <c r="E50" s="272">
        <v>89634347657</v>
      </c>
      <c r="F50" s="375">
        <v>3</v>
      </c>
      <c r="G50" s="272" t="s">
        <v>659</v>
      </c>
    </row>
    <row r="51" spans="1:7" s="270" customFormat="1" ht="37.5" x14ac:dyDescent="0.25">
      <c r="A51" s="382">
        <v>47</v>
      </c>
      <c r="B51" s="272" t="s">
        <v>461</v>
      </c>
      <c r="C51" s="576" t="s">
        <v>829</v>
      </c>
      <c r="D51" s="579" t="s">
        <v>4750</v>
      </c>
      <c r="E51" s="579">
        <v>89128261107</v>
      </c>
      <c r="F51" s="574">
        <v>1</v>
      </c>
      <c r="G51" s="579" t="s">
        <v>4751</v>
      </c>
    </row>
    <row r="52" spans="1:7" s="270" customFormat="1" ht="37.5" x14ac:dyDescent="0.25">
      <c r="A52" s="382">
        <v>48</v>
      </c>
      <c r="B52" s="272" t="s">
        <v>461</v>
      </c>
      <c r="C52" s="272" t="s">
        <v>651</v>
      </c>
      <c r="D52" s="273" t="s">
        <v>661</v>
      </c>
      <c r="E52" s="272">
        <v>89628951093</v>
      </c>
      <c r="F52" s="375">
        <v>4</v>
      </c>
      <c r="G52" s="272" t="s">
        <v>653</v>
      </c>
    </row>
    <row r="53" spans="1:7" s="270" customFormat="1" ht="56.25" x14ac:dyDescent="0.25">
      <c r="A53" s="382">
        <v>49</v>
      </c>
      <c r="B53" s="272" t="s">
        <v>461</v>
      </c>
      <c r="C53" s="272" t="s">
        <v>662</v>
      </c>
      <c r="D53" s="273" t="s">
        <v>663</v>
      </c>
      <c r="E53" s="272">
        <v>89229221080</v>
      </c>
      <c r="F53" s="375">
        <v>3</v>
      </c>
      <c r="G53" s="272" t="s">
        <v>664</v>
      </c>
    </row>
    <row r="54" spans="1:7" s="270" customFormat="1" ht="37.5" x14ac:dyDescent="0.25">
      <c r="A54" s="382">
        <v>50</v>
      </c>
      <c r="B54" s="272" t="s">
        <v>461</v>
      </c>
      <c r="C54" s="272" t="s">
        <v>665</v>
      </c>
      <c r="D54" s="273" t="s">
        <v>666</v>
      </c>
      <c r="E54" s="272">
        <v>89127065011</v>
      </c>
      <c r="F54" s="375">
        <v>1</v>
      </c>
      <c r="G54" s="272" t="s">
        <v>667</v>
      </c>
    </row>
    <row r="55" spans="1:7" s="270" customFormat="1" ht="37.5" x14ac:dyDescent="0.25">
      <c r="A55" s="382">
        <v>51</v>
      </c>
      <c r="B55" s="272" t="s">
        <v>461</v>
      </c>
      <c r="C55" s="272" t="s">
        <v>4752</v>
      </c>
      <c r="D55" s="273" t="s">
        <v>668</v>
      </c>
      <c r="E55" s="272">
        <v>89292907419</v>
      </c>
      <c r="F55" s="375"/>
      <c r="G55" s="272" t="s">
        <v>669</v>
      </c>
    </row>
    <row r="56" spans="1:7" s="270" customFormat="1" ht="37.5" x14ac:dyDescent="0.25">
      <c r="A56" s="382">
        <v>52</v>
      </c>
      <c r="B56" s="272" t="s">
        <v>461</v>
      </c>
      <c r="C56" s="272" t="s">
        <v>670</v>
      </c>
      <c r="D56" s="273" t="s">
        <v>5010</v>
      </c>
      <c r="E56" s="272">
        <v>89536937004</v>
      </c>
      <c r="F56" s="375">
        <v>4</v>
      </c>
      <c r="G56" s="272" t="s">
        <v>671</v>
      </c>
    </row>
    <row r="57" spans="1:7" s="270" customFormat="1" ht="56.25" x14ac:dyDescent="0.25">
      <c r="A57" s="382">
        <v>53</v>
      </c>
      <c r="B57" s="272" t="s">
        <v>461</v>
      </c>
      <c r="C57" s="576" t="s">
        <v>4753</v>
      </c>
      <c r="D57" s="273" t="s">
        <v>2431</v>
      </c>
      <c r="E57" s="579">
        <v>89229916434</v>
      </c>
      <c r="F57" s="574">
        <v>1</v>
      </c>
      <c r="G57" s="579" t="s">
        <v>4754</v>
      </c>
    </row>
    <row r="58" spans="1:7" s="270" customFormat="1" ht="37.5" x14ac:dyDescent="0.25">
      <c r="A58" s="382">
        <v>54</v>
      </c>
      <c r="B58" s="272" t="s">
        <v>461</v>
      </c>
      <c r="C58" s="272" t="s">
        <v>673</v>
      </c>
      <c r="D58" s="273" t="s">
        <v>5011</v>
      </c>
      <c r="E58" s="272">
        <v>89229247815</v>
      </c>
      <c r="F58" s="375">
        <v>2</v>
      </c>
      <c r="G58" s="272" t="s">
        <v>2432</v>
      </c>
    </row>
    <row r="59" spans="1:7" s="270" customFormat="1" ht="93.75" x14ac:dyDescent="0.25">
      <c r="A59" s="382">
        <v>55</v>
      </c>
      <c r="B59" s="272" t="s">
        <v>461</v>
      </c>
      <c r="C59" s="576" t="s">
        <v>4755</v>
      </c>
      <c r="D59" s="579" t="s">
        <v>4771</v>
      </c>
      <c r="E59" s="579">
        <v>89128288556</v>
      </c>
      <c r="F59" s="574">
        <v>21</v>
      </c>
      <c r="G59" s="272" t="s">
        <v>1453</v>
      </c>
    </row>
    <row r="60" spans="1:7" s="270" customFormat="1" ht="75" x14ac:dyDescent="0.25">
      <c r="A60" s="382">
        <v>56</v>
      </c>
      <c r="B60" s="272" t="s">
        <v>461</v>
      </c>
      <c r="C60" s="272" t="s">
        <v>269</v>
      </c>
      <c r="D60" s="272" t="s">
        <v>185</v>
      </c>
      <c r="E60" s="272">
        <v>89128288416</v>
      </c>
      <c r="F60" s="375">
        <v>2</v>
      </c>
      <c r="G60" s="272" t="s">
        <v>1453</v>
      </c>
    </row>
    <row r="61" spans="1:7" s="270" customFormat="1" ht="75" x14ac:dyDescent="0.25">
      <c r="A61" s="382">
        <v>57</v>
      </c>
      <c r="B61" s="272" t="s">
        <v>461</v>
      </c>
      <c r="C61" s="272" t="s">
        <v>674</v>
      </c>
      <c r="D61" s="272" t="s">
        <v>1491</v>
      </c>
      <c r="E61" s="272">
        <v>89226628417</v>
      </c>
      <c r="F61" s="375">
        <v>7</v>
      </c>
      <c r="G61" s="272" t="s">
        <v>1453</v>
      </c>
    </row>
    <row r="62" spans="1:7" s="270" customFormat="1" ht="75" x14ac:dyDescent="0.25">
      <c r="A62" s="382">
        <v>58</v>
      </c>
      <c r="B62" s="272" t="s">
        <v>461</v>
      </c>
      <c r="C62" s="272" t="s">
        <v>675</v>
      </c>
      <c r="D62" s="272" t="s">
        <v>565</v>
      </c>
      <c r="E62" s="272">
        <v>89128285185</v>
      </c>
      <c r="F62" s="375">
        <v>6</v>
      </c>
      <c r="G62" s="272" t="s">
        <v>1453</v>
      </c>
    </row>
    <row r="63" spans="1:7" s="270" customFormat="1" ht="75" x14ac:dyDescent="0.25">
      <c r="A63" s="382">
        <v>59</v>
      </c>
      <c r="B63" s="272" t="s">
        <v>461</v>
      </c>
      <c r="C63" s="272" t="s">
        <v>676</v>
      </c>
      <c r="D63" s="272" t="s">
        <v>565</v>
      </c>
      <c r="E63" s="272">
        <v>89128285055</v>
      </c>
      <c r="F63" s="375">
        <v>5</v>
      </c>
      <c r="G63" s="272" t="s">
        <v>1453</v>
      </c>
    </row>
    <row r="64" spans="1:7" s="270" customFormat="1" ht="75" x14ac:dyDescent="0.25">
      <c r="A64" s="382">
        <v>60</v>
      </c>
      <c r="B64" s="272" t="s">
        <v>461</v>
      </c>
      <c r="C64" s="272" t="s">
        <v>677</v>
      </c>
      <c r="D64" s="272" t="s">
        <v>565</v>
      </c>
      <c r="E64" s="272">
        <v>89128285203</v>
      </c>
      <c r="F64" s="375">
        <v>24</v>
      </c>
      <c r="G64" s="272" t="s">
        <v>1453</v>
      </c>
    </row>
    <row r="65" spans="1:7" s="270" customFormat="1" ht="75" x14ac:dyDescent="0.25">
      <c r="A65" s="382">
        <v>61</v>
      </c>
      <c r="B65" s="272" t="s">
        <v>461</v>
      </c>
      <c r="C65" s="272" t="s">
        <v>678</v>
      </c>
      <c r="D65" s="272" t="s">
        <v>565</v>
      </c>
      <c r="E65" s="272" t="s">
        <v>3277</v>
      </c>
      <c r="F65" s="375">
        <v>40</v>
      </c>
      <c r="G65" s="272" t="s">
        <v>1453</v>
      </c>
    </row>
    <row r="66" spans="1:7" s="270" customFormat="1" ht="75" x14ac:dyDescent="0.25">
      <c r="A66" s="382">
        <v>62</v>
      </c>
      <c r="B66" s="272" t="s">
        <v>461</v>
      </c>
      <c r="C66" s="272" t="s">
        <v>660</v>
      </c>
      <c r="D66" s="272" t="s">
        <v>565</v>
      </c>
      <c r="E66" s="272" t="s">
        <v>2433</v>
      </c>
      <c r="F66" s="375">
        <v>13</v>
      </c>
      <c r="G66" s="272" t="s">
        <v>1453</v>
      </c>
    </row>
    <row r="67" spans="1:7" s="270" customFormat="1" ht="75" x14ac:dyDescent="0.25">
      <c r="A67" s="382">
        <v>63</v>
      </c>
      <c r="B67" s="272" t="s">
        <v>461</v>
      </c>
      <c r="C67" s="272" t="s">
        <v>679</v>
      </c>
      <c r="D67" s="272" t="s">
        <v>565</v>
      </c>
      <c r="E67" s="272">
        <v>89128285043</v>
      </c>
      <c r="F67" s="375">
        <v>26</v>
      </c>
      <c r="G67" s="272" t="s">
        <v>1453</v>
      </c>
    </row>
    <row r="68" spans="1:7" s="270" customFormat="1" ht="75" x14ac:dyDescent="0.25">
      <c r="A68" s="382">
        <v>64</v>
      </c>
      <c r="B68" s="266" t="s">
        <v>462</v>
      </c>
      <c r="C68" s="266" t="s">
        <v>680</v>
      </c>
      <c r="D68" s="266" t="s">
        <v>565</v>
      </c>
      <c r="E68" s="271" t="s">
        <v>2389</v>
      </c>
      <c r="F68" s="373">
        <v>8</v>
      </c>
      <c r="G68" s="266" t="s">
        <v>1454</v>
      </c>
    </row>
    <row r="69" spans="1:7" s="270" customFormat="1" ht="75" x14ac:dyDescent="0.25">
      <c r="A69" s="382">
        <v>65</v>
      </c>
      <c r="B69" s="265" t="s">
        <v>462</v>
      </c>
      <c r="C69" s="265" t="s">
        <v>681</v>
      </c>
      <c r="D69" s="265" t="s">
        <v>565</v>
      </c>
      <c r="E69" s="271">
        <v>89229675409</v>
      </c>
      <c r="F69" s="373">
        <v>8</v>
      </c>
      <c r="G69" s="265" t="s">
        <v>1454</v>
      </c>
    </row>
    <row r="70" spans="1:7" s="270" customFormat="1" ht="75" x14ac:dyDescent="0.25">
      <c r="A70" s="382">
        <v>66</v>
      </c>
      <c r="B70" s="266" t="s">
        <v>462</v>
      </c>
      <c r="C70" s="266" t="s">
        <v>682</v>
      </c>
      <c r="D70" s="266" t="s">
        <v>683</v>
      </c>
      <c r="E70" s="271" t="s">
        <v>2388</v>
      </c>
      <c r="F70" s="373">
        <v>8</v>
      </c>
      <c r="G70" s="266" t="s">
        <v>1454</v>
      </c>
    </row>
    <row r="71" spans="1:7" s="270" customFormat="1" ht="75" x14ac:dyDescent="0.25">
      <c r="A71" s="382">
        <v>67</v>
      </c>
      <c r="B71" s="565" t="s">
        <v>462</v>
      </c>
      <c r="C71" s="580" t="s">
        <v>4756</v>
      </c>
      <c r="D71" s="565" t="s">
        <v>565</v>
      </c>
      <c r="E71" s="581">
        <v>89229675418</v>
      </c>
      <c r="F71" s="601">
        <v>8</v>
      </c>
      <c r="G71" s="565" t="s">
        <v>1454</v>
      </c>
    </row>
    <row r="72" spans="1:7" s="270" customFormat="1" ht="93.75" x14ac:dyDescent="0.25">
      <c r="A72" s="382">
        <v>68</v>
      </c>
      <c r="B72" s="266" t="s">
        <v>462</v>
      </c>
      <c r="C72" s="266" t="s">
        <v>684</v>
      </c>
      <c r="D72" s="266" t="s">
        <v>685</v>
      </c>
      <c r="E72" s="271" t="s">
        <v>2434</v>
      </c>
      <c r="F72" s="373">
        <v>8</v>
      </c>
      <c r="G72" s="266" t="s">
        <v>1454</v>
      </c>
    </row>
    <row r="73" spans="1:7" s="270" customFormat="1" ht="93.75" x14ac:dyDescent="0.25">
      <c r="A73" s="382">
        <v>69</v>
      </c>
      <c r="B73" s="266" t="s">
        <v>462</v>
      </c>
      <c r="C73" s="266" t="s">
        <v>686</v>
      </c>
      <c r="D73" s="266" t="s">
        <v>687</v>
      </c>
      <c r="E73" s="271" t="s">
        <v>3278</v>
      </c>
      <c r="F73" s="373">
        <v>6</v>
      </c>
      <c r="G73" s="266" t="s">
        <v>1454</v>
      </c>
    </row>
    <row r="74" spans="1:7" s="270" customFormat="1" ht="37.5" x14ac:dyDescent="0.25">
      <c r="A74" s="382">
        <v>70</v>
      </c>
      <c r="B74" s="266" t="s">
        <v>462</v>
      </c>
      <c r="C74" s="266" t="s">
        <v>688</v>
      </c>
      <c r="D74" s="266" t="s">
        <v>565</v>
      </c>
      <c r="E74" s="271" t="s">
        <v>3279</v>
      </c>
      <c r="F74" s="373">
        <v>6</v>
      </c>
      <c r="G74" s="266" t="s">
        <v>2435</v>
      </c>
    </row>
    <row r="75" spans="1:7" s="270" customFormat="1" ht="18.75" x14ac:dyDescent="0.25">
      <c r="A75" s="382">
        <v>71</v>
      </c>
      <c r="B75" s="271"/>
      <c r="C75" s="271"/>
      <c r="D75" s="271"/>
      <c r="E75" s="274"/>
      <c r="F75" s="373"/>
      <c r="G75" s="271"/>
    </row>
    <row r="76" spans="1:7" s="270" customFormat="1" ht="93.75" x14ac:dyDescent="0.25">
      <c r="A76" s="382">
        <v>72</v>
      </c>
      <c r="B76" s="271" t="s">
        <v>463</v>
      </c>
      <c r="C76" s="271" t="s">
        <v>689</v>
      </c>
      <c r="D76" s="271" t="s">
        <v>690</v>
      </c>
      <c r="E76" s="274" t="s">
        <v>691</v>
      </c>
      <c r="F76" s="373">
        <v>14</v>
      </c>
      <c r="G76" s="271" t="s">
        <v>1453</v>
      </c>
    </row>
    <row r="77" spans="1:7" s="270" customFormat="1" ht="75" x14ac:dyDescent="0.25">
      <c r="A77" s="382">
        <v>73</v>
      </c>
      <c r="B77" s="271" t="s">
        <v>463</v>
      </c>
      <c r="C77" s="271" t="s">
        <v>692</v>
      </c>
      <c r="D77" s="271" t="s">
        <v>565</v>
      </c>
      <c r="E77" s="274" t="s">
        <v>3280</v>
      </c>
      <c r="F77" s="373">
        <v>6</v>
      </c>
      <c r="G77" s="271" t="s">
        <v>1453</v>
      </c>
    </row>
    <row r="78" spans="1:7" s="270" customFormat="1" ht="37.5" x14ac:dyDescent="0.25">
      <c r="A78" s="382">
        <v>74</v>
      </c>
      <c r="B78" s="271" t="s">
        <v>463</v>
      </c>
      <c r="C78" s="271" t="s">
        <v>693</v>
      </c>
      <c r="D78" s="271" t="s">
        <v>565</v>
      </c>
      <c r="E78" s="274" t="s">
        <v>3281</v>
      </c>
      <c r="F78" s="373">
        <v>5</v>
      </c>
      <c r="G78" s="271" t="s">
        <v>694</v>
      </c>
    </row>
    <row r="79" spans="1:7" s="270" customFormat="1" ht="75" x14ac:dyDescent="0.25">
      <c r="A79" s="382">
        <v>75</v>
      </c>
      <c r="B79" s="271" t="s">
        <v>463</v>
      </c>
      <c r="C79" s="271" t="s">
        <v>1572</v>
      </c>
      <c r="D79" s="271" t="s">
        <v>565</v>
      </c>
      <c r="E79" s="274">
        <v>89123614141</v>
      </c>
      <c r="F79" s="373">
        <v>6</v>
      </c>
      <c r="G79" s="271" t="s">
        <v>1453</v>
      </c>
    </row>
    <row r="80" spans="1:7" s="270" customFormat="1" ht="75" x14ac:dyDescent="0.25">
      <c r="A80" s="382">
        <v>76</v>
      </c>
      <c r="B80" s="271" t="s">
        <v>463</v>
      </c>
      <c r="C80" s="271" t="s">
        <v>695</v>
      </c>
      <c r="D80" s="271" t="s">
        <v>565</v>
      </c>
      <c r="E80" s="274" t="s">
        <v>3282</v>
      </c>
      <c r="F80" s="373">
        <v>6</v>
      </c>
      <c r="G80" s="271" t="s">
        <v>1453</v>
      </c>
    </row>
    <row r="81" spans="1:7" s="270" customFormat="1" ht="75" x14ac:dyDescent="0.25">
      <c r="A81" s="382">
        <v>77</v>
      </c>
      <c r="B81" s="271" t="s">
        <v>463</v>
      </c>
      <c r="C81" s="271" t="s">
        <v>696</v>
      </c>
      <c r="D81" s="271" t="s">
        <v>565</v>
      </c>
      <c r="E81" s="274" t="s">
        <v>3283</v>
      </c>
      <c r="F81" s="373">
        <v>4</v>
      </c>
      <c r="G81" s="271" t="s">
        <v>1453</v>
      </c>
    </row>
    <row r="82" spans="1:7" s="270" customFormat="1" ht="75" x14ac:dyDescent="0.25">
      <c r="A82" s="382">
        <v>78</v>
      </c>
      <c r="B82" s="271" t="s">
        <v>463</v>
      </c>
      <c r="C82" s="271" t="s">
        <v>697</v>
      </c>
      <c r="D82" s="271" t="s">
        <v>565</v>
      </c>
      <c r="E82" s="274">
        <v>89229475414</v>
      </c>
      <c r="F82" s="373">
        <v>6</v>
      </c>
      <c r="G82" s="271" t="s">
        <v>1453</v>
      </c>
    </row>
    <row r="83" spans="1:7" s="270" customFormat="1" ht="75" x14ac:dyDescent="0.25">
      <c r="A83" s="382">
        <v>79</v>
      </c>
      <c r="B83" s="271" t="s">
        <v>463</v>
      </c>
      <c r="C83" s="271" t="s">
        <v>1843</v>
      </c>
      <c r="D83" s="271" t="s">
        <v>565</v>
      </c>
      <c r="E83" s="274" t="s">
        <v>3964</v>
      </c>
      <c r="F83" s="373">
        <v>6</v>
      </c>
      <c r="G83" s="271" t="s">
        <v>1453</v>
      </c>
    </row>
    <row r="84" spans="1:7" s="270" customFormat="1" ht="37.5" x14ac:dyDescent="0.25">
      <c r="A84" s="382">
        <v>80</v>
      </c>
      <c r="B84" s="271" t="s">
        <v>463</v>
      </c>
      <c r="C84" s="271" t="s">
        <v>698</v>
      </c>
      <c r="D84" s="271" t="s">
        <v>699</v>
      </c>
      <c r="E84" s="271" t="s">
        <v>3284</v>
      </c>
      <c r="F84" s="373">
        <v>2</v>
      </c>
      <c r="G84" s="271" t="s">
        <v>1456</v>
      </c>
    </row>
    <row r="85" spans="1:7" s="270" customFormat="1" ht="37.5" x14ac:dyDescent="0.25">
      <c r="A85" s="382">
        <v>81</v>
      </c>
      <c r="B85" s="271" t="s">
        <v>463</v>
      </c>
      <c r="C85" s="271" t="s">
        <v>701</v>
      </c>
      <c r="D85" s="271" t="s">
        <v>5012</v>
      </c>
      <c r="E85" s="271">
        <v>89229223126</v>
      </c>
      <c r="F85" s="373">
        <v>10</v>
      </c>
      <c r="G85" s="271" t="s">
        <v>1457</v>
      </c>
    </row>
    <row r="86" spans="1:7" s="270" customFormat="1" ht="37.5" x14ac:dyDescent="0.25">
      <c r="A86" s="382">
        <v>82</v>
      </c>
      <c r="B86" s="271" t="s">
        <v>463</v>
      </c>
      <c r="C86" s="271" t="s">
        <v>702</v>
      </c>
      <c r="D86" s="271" t="s">
        <v>703</v>
      </c>
      <c r="E86" s="271" t="s">
        <v>1844</v>
      </c>
      <c r="F86" s="373">
        <v>7</v>
      </c>
      <c r="G86" s="271" t="s">
        <v>1458</v>
      </c>
    </row>
    <row r="87" spans="1:7" s="270" customFormat="1" ht="75" x14ac:dyDescent="0.25">
      <c r="A87" s="382">
        <v>83</v>
      </c>
      <c r="B87" s="271" t="s">
        <v>463</v>
      </c>
      <c r="C87" s="271" t="s">
        <v>704</v>
      </c>
      <c r="D87" s="271" t="s">
        <v>2436</v>
      </c>
      <c r="E87" s="271" t="s">
        <v>1845</v>
      </c>
      <c r="F87" s="373">
        <v>5</v>
      </c>
      <c r="G87" s="271" t="s">
        <v>1846</v>
      </c>
    </row>
    <row r="88" spans="1:7" s="270" customFormat="1" ht="37.5" x14ac:dyDescent="0.25">
      <c r="A88" s="382">
        <v>84</v>
      </c>
      <c r="B88" s="271" t="s">
        <v>463</v>
      </c>
      <c r="C88" s="271" t="s">
        <v>4757</v>
      </c>
      <c r="D88" s="271" t="s">
        <v>2437</v>
      </c>
      <c r="E88" s="271">
        <v>89229012292</v>
      </c>
      <c r="F88" s="373">
        <v>2</v>
      </c>
      <c r="G88" s="271" t="s">
        <v>4758</v>
      </c>
    </row>
    <row r="89" spans="1:7" s="270" customFormat="1" ht="37.5" x14ac:dyDescent="0.25">
      <c r="A89" s="382">
        <v>85</v>
      </c>
      <c r="B89" s="271" t="s">
        <v>463</v>
      </c>
      <c r="C89" s="271" t="s">
        <v>705</v>
      </c>
      <c r="D89" s="271" t="s">
        <v>2438</v>
      </c>
      <c r="E89" s="271" t="s">
        <v>706</v>
      </c>
      <c r="F89" s="373">
        <v>1</v>
      </c>
      <c r="G89" s="271" t="s">
        <v>1459</v>
      </c>
    </row>
    <row r="90" spans="1:7" s="270" customFormat="1" ht="56.25" x14ac:dyDescent="0.25">
      <c r="A90" s="382">
        <v>86</v>
      </c>
      <c r="B90" s="271" t="s">
        <v>463</v>
      </c>
      <c r="C90" s="271" t="s">
        <v>707</v>
      </c>
      <c r="D90" s="271" t="s">
        <v>2439</v>
      </c>
      <c r="E90" s="271" t="s">
        <v>2440</v>
      </c>
      <c r="F90" s="373">
        <v>3</v>
      </c>
      <c r="G90" s="271" t="s">
        <v>1847</v>
      </c>
    </row>
    <row r="91" spans="1:7" s="270" customFormat="1" ht="56.25" x14ac:dyDescent="0.25">
      <c r="A91" s="382">
        <v>87</v>
      </c>
      <c r="B91" s="271" t="s">
        <v>463</v>
      </c>
      <c r="C91" s="271" t="s">
        <v>708</v>
      </c>
      <c r="D91" s="271" t="s">
        <v>1564</v>
      </c>
      <c r="E91" s="271">
        <v>89123626139</v>
      </c>
      <c r="F91" s="373">
        <v>2</v>
      </c>
      <c r="G91" s="271" t="s">
        <v>1848</v>
      </c>
    </row>
    <row r="92" spans="1:7" s="270" customFormat="1" ht="37.5" x14ac:dyDescent="0.25">
      <c r="A92" s="382">
        <v>88</v>
      </c>
      <c r="B92" s="271" t="s">
        <v>463</v>
      </c>
      <c r="C92" s="271" t="s">
        <v>709</v>
      </c>
      <c r="D92" s="271" t="s">
        <v>2441</v>
      </c>
      <c r="E92" s="271">
        <v>89531308273</v>
      </c>
      <c r="F92" s="373">
        <v>3</v>
      </c>
      <c r="G92" s="271" t="s">
        <v>1460</v>
      </c>
    </row>
    <row r="93" spans="1:7" s="270" customFormat="1" ht="37.5" x14ac:dyDescent="0.25">
      <c r="A93" s="382">
        <v>89</v>
      </c>
      <c r="B93" s="271" t="s">
        <v>463</v>
      </c>
      <c r="C93" s="271" t="s">
        <v>4759</v>
      </c>
      <c r="D93" s="271" t="s">
        <v>4760</v>
      </c>
      <c r="E93" s="271" t="s">
        <v>4761</v>
      </c>
      <c r="F93" s="373">
        <v>2</v>
      </c>
      <c r="G93" s="271" t="s">
        <v>4762</v>
      </c>
    </row>
    <row r="94" spans="1:7" s="270" customFormat="1" ht="56.25" x14ac:dyDescent="0.25">
      <c r="A94" s="382">
        <v>90</v>
      </c>
      <c r="B94" s="271" t="s">
        <v>463</v>
      </c>
      <c r="C94" s="271" t="s">
        <v>710</v>
      </c>
      <c r="D94" s="271" t="s">
        <v>2442</v>
      </c>
      <c r="E94" s="271" t="s">
        <v>3285</v>
      </c>
      <c r="F94" s="373">
        <v>5</v>
      </c>
      <c r="G94" s="271" t="s">
        <v>1294</v>
      </c>
    </row>
    <row r="95" spans="1:7" s="270" customFormat="1" ht="37.5" x14ac:dyDescent="0.25">
      <c r="A95" s="382">
        <v>91</v>
      </c>
      <c r="B95" s="271" t="s">
        <v>463</v>
      </c>
      <c r="C95" s="271" t="s">
        <v>711</v>
      </c>
      <c r="D95" s="271" t="s">
        <v>4763</v>
      </c>
      <c r="E95" s="271" t="s">
        <v>1849</v>
      </c>
      <c r="F95" s="373">
        <v>1</v>
      </c>
      <c r="G95" s="271" t="s">
        <v>1461</v>
      </c>
    </row>
    <row r="96" spans="1:7" s="270" customFormat="1" ht="37.5" x14ac:dyDescent="0.25">
      <c r="A96" s="382">
        <v>92</v>
      </c>
      <c r="B96" s="271" t="s">
        <v>463</v>
      </c>
      <c r="C96" s="271" t="s">
        <v>712</v>
      </c>
      <c r="D96" s="271" t="s">
        <v>2443</v>
      </c>
      <c r="E96" s="271" t="s">
        <v>3286</v>
      </c>
      <c r="F96" s="373">
        <v>3</v>
      </c>
      <c r="G96" s="271" t="s">
        <v>1462</v>
      </c>
    </row>
    <row r="97" spans="1:7" s="270" customFormat="1" ht="37.5" x14ac:dyDescent="0.25">
      <c r="A97" s="382">
        <v>93</v>
      </c>
      <c r="B97" s="271" t="s">
        <v>463</v>
      </c>
      <c r="C97" s="271" t="s">
        <v>713</v>
      </c>
      <c r="D97" s="271" t="s">
        <v>714</v>
      </c>
      <c r="E97" s="271">
        <v>89123319671</v>
      </c>
      <c r="F97" s="373">
        <v>5</v>
      </c>
      <c r="G97" s="271" t="s">
        <v>1463</v>
      </c>
    </row>
    <row r="98" spans="1:7" s="270" customFormat="1" ht="37.5" x14ac:dyDescent="0.25">
      <c r="A98" s="382">
        <v>94</v>
      </c>
      <c r="B98" s="271" t="s">
        <v>463</v>
      </c>
      <c r="C98" s="271" t="s">
        <v>715</v>
      </c>
      <c r="D98" s="271" t="s">
        <v>716</v>
      </c>
      <c r="E98" s="271" t="s">
        <v>3287</v>
      </c>
      <c r="F98" s="373">
        <v>1</v>
      </c>
      <c r="G98" s="271" t="s">
        <v>1464</v>
      </c>
    </row>
    <row r="99" spans="1:7" s="270" customFormat="1" ht="37.5" x14ac:dyDescent="0.25">
      <c r="A99" s="382">
        <v>95</v>
      </c>
      <c r="B99" s="271" t="s">
        <v>463</v>
      </c>
      <c r="C99" s="271" t="s">
        <v>1850</v>
      </c>
      <c r="D99" s="271" t="s">
        <v>1851</v>
      </c>
      <c r="E99" s="271">
        <v>89229012646</v>
      </c>
      <c r="F99" s="373">
        <v>2</v>
      </c>
      <c r="G99" s="271" t="s">
        <v>1852</v>
      </c>
    </row>
    <row r="100" spans="1:7" s="270" customFormat="1" ht="56.25" x14ac:dyDescent="0.25">
      <c r="A100" s="382">
        <v>96</v>
      </c>
      <c r="B100" s="271" t="s">
        <v>463</v>
      </c>
      <c r="C100" s="271" t="s">
        <v>717</v>
      </c>
      <c r="D100" s="271" t="s">
        <v>718</v>
      </c>
      <c r="E100" s="271">
        <v>89123751852</v>
      </c>
      <c r="F100" s="373">
        <v>5</v>
      </c>
      <c r="G100" s="271" t="s">
        <v>1465</v>
      </c>
    </row>
    <row r="101" spans="1:7" s="270" customFormat="1" ht="37.5" x14ac:dyDescent="0.25">
      <c r="A101" s="382">
        <v>97</v>
      </c>
      <c r="B101" s="271" t="s">
        <v>463</v>
      </c>
      <c r="C101" s="271" t="s">
        <v>1853</v>
      </c>
      <c r="D101" s="271" t="s">
        <v>2444</v>
      </c>
      <c r="E101" s="271" t="s">
        <v>2446</v>
      </c>
      <c r="F101" s="373">
        <v>5</v>
      </c>
      <c r="G101" s="271" t="s">
        <v>3962</v>
      </c>
    </row>
    <row r="102" spans="1:7" s="270" customFormat="1" ht="18.75" x14ac:dyDescent="0.25">
      <c r="A102" s="382">
        <v>98</v>
      </c>
      <c r="B102" s="271"/>
      <c r="C102" s="271"/>
      <c r="D102" s="271"/>
      <c r="E102" s="271"/>
      <c r="F102" s="373"/>
      <c r="G102" s="271"/>
    </row>
    <row r="103" spans="1:7" s="270" customFormat="1" ht="37.5" x14ac:dyDescent="0.25">
      <c r="A103" s="382">
        <v>99</v>
      </c>
      <c r="B103" s="271" t="s">
        <v>463</v>
      </c>
      <c r="C103" s="271" t="s">
        <v>1854</v>
      </c>
      <c r="D103" s="271" t="s">
        <v>2445</v>
      </c>
      <c r="E103" s="271">
        <v>89229486683</v>
      </c>
      <c r="F103" s="373">
        <v>2</v>
      </c>
      <c r="G103" s="271" t="s">
        <v>3963</v>
      </c>
    </row>
    <row r="104" spans="1:7" s="270" customFormat="1" ht="56.25" x14ac:dyDescent="0.25">
      <c r="A104" s="382">
        <v>100</v>
      </c>
      <c r="B104" s="266" t="s">
        <v>464</v>
      </c>
      <c r="C104" s="565" t="s">
        <v>4772</v>
      </c>
      <c r="D104" s="266" t="s">
        <v>4773</v>
      </c>
      <c r="E104" s="266" t="s">
        <v>4774</v>
      </c>
      <c r="F104" s="564">
        <v>2</v>
      </c>
      <c r="G104" s="266" t="s">
        <v>4775</v>
      </c>
    </row>
    <row r="105" spans="1:7" s="270" customFormat="1" ht="56.25" x14ac:dyDescent="0.25">
      <c r="A105" s="382">
        <v>101</v>
      </c>
      <c r="B105" s="266" t="s">
        <v>464</v>
      </c>
      <c r="C105" s="266" t="s">
        <v>719</v>
      </c>
      <c r="D105" s="266" t="s">
        <v>720</v>
      </c>
      <c r="E105" s="266" t="s">
        <v>721</v>
      </c>
      <c r="F105" s="564">
        <v>2</v>
      </c>
      <c r="G105" s="266" t="s">
        <v>3288</v>
      </c>
    </row>
    <row r="106" spans="1:7" s="270" customFormat="1" ht="75" x14ac:dyDescent="0.25">
      <c r="A106" s="382">
        <v>102</v>
      </c>
      <c r="B106" s="265" t="s">
        <v>464</v>
      </c>
      <c r="C106" s="265" t="s">
        <v>722</v>
      </c>
      <c r="D106" s="265" t="s">
        <v>2447</v>
      </c>
      <c r="E106" s="265" t="s">
        <v>1934</v>
      </c>
      <c r="F106" s="370">
        <v>2</v>
      </c>
      <c r="G106" s="265" t="s">
        <v>2448</v>
      </c>
    </row>
    <row r="107" spans="1:7" s="270" customFormat="1" ht="93.75" x14ac:dyDescent="0.25">
      <c r="A107" s="382">
        <v>103</v>
      </c>
      <c r="B107" s="266" t="s">
        <v>464</v>
      </c>
      <c r="C107" s="266" t="s">
        <v>601</v>
      </c>
      <c r="D107" s="266" t="s">
        <v>723</v>
      </c>
      <c r="E107" s="266">
        <v>89229038744</v>
      </c>
      <c r="F107" s="564">
        <v>2</v>
      </c>
      <c r="G107" s="266" t="s">
        <v>1466</v>
      </c>
    </row>
    <row r="108" spans="1:7" s="270" customFormat="1" ht="56.25" x14ac:dyDescent="0.25">
      <c r="A108" s="382">
        <v>104</v>
      </c>
      <c r="B108" s="266" t="s">
        <v>464</v>
      </c>
      <c r="C108" s="266" t="s">
        <v>724</v>
      </c>
      <c r="D108" s="266" t="s">
        <v>725</v>
      </c>
      <c r="E108" s="266">
        <v>89229037741</v>
      </c>
      <c r="F108" s="564">
        <v>5</v>
      </c>
      <c r="G108" s="266" t="s">
        <v>1467</v>
      </c>
    </row>
    <row r="109" spans="1:7" s="270" customFormat="1" ht="37.5" x14ac:dyDescent="0.25">
      <c r="A109" s="382">
        <v>105</v>
      </c>
      <c r="B109" s="266" t="s">
        <v>464</v>
      </c>
      <c r="C109" s="266" t="s">
        <v>726</v>
      </c>
      <c r="D109" s="266" t="s">
        <v>5013</v>
      </c>
      <c r="E109" s="266">
        <v>89229028817</v>
      </c>
      <c r="F109" s="564">
        <v>5</v>
      </c>
      <c r="G109" s="266" t="s">
        <v>1468</v>
      </c>
    </row>
    <row r="110" spans="1:7" s="270" customFormat="1" ht="37.5" x14ac:dyDescent="0.25">
      <c r="A110" s="382">
        <v>106</v>
      </c>
      <c r="B110" s="266" t="s">
        <v>464</v>
      </c>
      <c r="C110" s="266" t="s">
        <v>727</v>
      </c>
      <c r="D110" s="266" t="s">
        <v>728</v>
      </c>
      <c r="E110" s="266">
        <v>89229581458</v>
      </c>
      <c r="F110" s="564">
        <v>2</v>
      </c>
      <c r="G110" s="266" t="s">
        <v>1469</v>
      </c>
    </row>
    <row r="111" spans="1:7" s="270" customFormat="1" ht="56.25" x14ac:dyDescent="0.25">
      <c r="A111" s="382">
        <v>107</v>
      </c>
      <c r="B111" s="266" t="s">
        <v>464</v>
      </c>
      <c r="C111" s="266" t="s">
        <v>605</v>
      </c>
      <c r="D111" s="266" t="s">
        <v>729</v>
      </c>
      <c r="E111" s="266">
        <v>89229304420</v>
      </c>
      <c r="F111" s="564">
        <v>3</v>
      </c>
      <c r="G111" s="266" t="s">
        <v>1470</v>
      </c>
    </row>
    <row r="112" spans="1:7" s="270" customFormat="1" ht="56.25" x14ac:dyDescent="0.25">
      <c r="A112" s="382">
        <v>108</v>
      </c>
      <c r="B112" s="266" t="s">
        <v>464</v>
      </c>
      <c r="C112" s="266" t="s">
        <v>730</v>
      </c>
      <c r="D112" s="266" t="s">
        <v>731</v>
      </c>
      <c r="E112" s="266" t="s">
        <v>1665</v>
      </c>
      <c r="F112" s="564">
        <v>2</v>
      </c>
      <c r="G112" s="266" t="s">
        <v>1471</v>
      </c>
    </row>
    <row r="113" spans="1:7" s="270" customFormat="1" ht="93.75" x14ac:dyDescent="0.25">
      <c r="A113" s="382">
        <v>109</v>
      </c>
      <c r="B113" s="265" t="s">
        <v>464</v>
      </c>
      <c r="C113" s="265" t="s">
        <v>732</v>
      </c>
      <c r="D113" s="265" t="s">
        <v>1935</v>
      </c>
      <c r="E113" s="275">
        <v>89229009902</v>
      </c>
      <c r="F113" s="370">
        <v>5</v>
      </c>
      <c r="G113" s="265" t="s">
        <v>1472</v>
      </c>
    </row>
    <row r="114" spans="1:7" s="270" customFormat="1" ht="56.25" x14ac:dyDescent="0.25">
      <c r="A114" s="382">
        <v>110</v>
      </c>
      <c r="B114" s="266" t="s">
        <v>464</v>
      </c>
      <c r="C114" s="266" t="s">
        <v>1936</v>
      </c>
      <c r="D114" s="266" t="s">
        <v>2449</v>
      </c>
      <c r="E114" s="266">
        <v>89123657787</v>
      </c>
      <c r="F114" s="564">
        <v>2</v>
      </c>
      <c r="G114" s="266" t="s">
        <v>2450</v>
      </c>
    </row>
    <row r="115" spans="1:7" s="270" customFormat="1" ht="18.75" x14ac:dyDescent="0.25">
      <c r="A115" s="382">
        <v>111</v>
      </c>
      <c r="B115" s="266"/>
      <c r="C115" s="266"/>
      <c r="D115" s="266"/>
      <c r="E115" s="266"/>
      <c r="F115" s="564"/>
      <c r="G115" s="266"/>
    </row>
    <row r="116" spans="1:7" s="270" customFormat="1" ht="56.25" x14ac:dyDescent="0.25">
      <c r="A116" s="382">
        <v>112</v>
      </c>
      <c r="B116" s="266" t="s">
        <v>464</v>
      </c>
      <c r="C116" s="266" t="s">
        <v>1816</v>
      </c>
      <c r="D116" s="266" t="s">
        <v>1937</v>
      </c>
      <c r="E116" s="266">
        <v>89123666233</v>
      </c>
      <c r="F116" s="564">
        <v>4</v>
      </c>
      <c r="G116" s="266" t="s">
        <v>2451</v>
      </c>
    </row>
    <row r="117" spans="1:7" s="270" customFormat="1" ht="56.25" x14ac:dyDescent="0.25">
      <c r="A117" s="382">
        <v>113</v>
      </c>
      <c r="B117" s="266" t="s">
        <v>464</v>
      </c>
      <c r="C117" s="266" t="s">
        <v>1938</v>
      </c>
      <c r="D117" s="266" t="s">
        <v>3289</v>
      </c>
      <c r="E117" s="266">
        <v>89123649909</v>
      </c>
      <c r="F117" s="564">
        <v>8</v>
      </c>
      <c r="G117" s="266" t="s">
        <v>2452</v>
      </c>
    </row>
    <row r="118" spans="1:7" s="270" customFormat="1" ht="56.25" x14ac:dyDescent="0.25">
      <c r="A118" s="382">
        <v>114</v>
      </c>
      <c r="B118" s="265" t="s">
        <v>464</v>
      </c>
      <c r="C118" s="265" t="s">
        <v>1939</v>
      </c>
      <c r="D118" s="265" t="s">
        <v>5014</v>
      </c>
      <c r="E118" s="265">
        <v>89123649909</v>
      </c>
      <c r="F118" s="370">
        <v>4</v>
      </c>
      <c r="G118" s="265" t="s">
        <v>2453</v>
      </c>
    </row>
    <row r="119" spans="1:7" s="270" customFormat="1" ht="75" x14ac:dyDescent="0.25">
      <c r="A119" s="382">
        <v>115</v>
      </c>
      <c r="B119" s="266" t="s">
        <v>464</v>
      </c>
      <c r="C119" s="266" t="s">
        <v>733</v>
      </c>
      <c r="D119" s="266" t="s">
        <v>565</v>
      </c>
      <c r="E119" s="266" t="s">
        <v>3290</v>
      </c>
      <c r="F119" s="564">
        <v>11</v>
      </c>
      <c r="G119" s="266" t="s">
        <v>1454</v>
      </c>
    </row>
    <row r="120" spans="1:7" s="270" customFormat="1" ht="75" x14ac:dyDescent="0.25">
      <c r="A120" s="382">
        <v>116</v>
      </c>
      <c r="B120" s="266" t="s">
        <v>464</v>
      </c>
      <c r="C120" s="266" t="s">
        <v>734</v>
      </c>
      <c r="D120" s="266" t="s">
        <v>565</v>
      </c>
      <c r="E120" s="266" t="s">
        <v>3291</v>
      </c>
      <c r="F120" s="564">
        <v>11</v>
      </c>
      <c r="G120" s="266" t="s">
        <v>1454</v>
      </c>
    </row>
    <row r="121" spans="1:7" s="270" customFormat="1" ht="75" x14ac:dyDescent="0.25">
      <c r="A121" s="382">
        <v>117</v>
      </c>
      <c r="B121" s="266" t="s">
        <v>464</v>
      </c>
      <c r="C121" s="266" t="s">
        <v>735</v>
      </c>
      <c r="D121" s="266" t="s">
        <v>565</v>
      </c>
      <c r="E121" s="266" t="s">
        <v>2455</v>
      </c>
      <c r="F121" s="564">
        <v>11</v>
      </c>
      <c r="G121" s="266" t="s">
        <v>1454</v>
      </c>
    </row>
    <row r="122" spans="1:7" s="270" customFormat="1" ht="75" x14ac:dyDescent="0.25">
      <c r="A122" s="382">
        <v>118</v>
      </c>
      <c r="B122" s="565" t="s">
        <v>464</v>
      </c>
      <c r="C122" s="565" t="s">
        <v>736</v>
      </c>
      <c r="D122" s="565" t="s">
        <v>565</v>
      </c>
      <c r="E122" s="565" t="s">
        <v>2454</v>
      </c>
      <c r="F122" s="564">
        <v>11</v>
      </c>
      <c r="G122" s="565" t="s">
        <v>1454</v>
      </c>
    </row>
    <row r="123" spans="1:7" s="270" customFormat="1" ht="75" x14ac:dyDescent="0.25">
      <c r="A123" s="382">
        <v>119</v>
      </c>
      <c r="B123" s="565" t="s">
        <v>464</v>
      </c>
      <c r="C123" s="565" t="s">
        <v>737</v>
      </c>
      <c r="D123" s="565" t="s">
        <v>565</v>
      </c>
      <c r="E123" s="565" t="s">
        <v>3292</v>
      </c>
      <c r="F123" s="564">
        <v>11</v>
      </c>
      <c r="G123" s="565" t="s">
        <v>1454</v>
      </c>
    </row>
    <row r="124" spans="1:7" s="270" customFormat="1" ht="75" x14ac:dyDescent="0.25">
      <c r="A124" s="382">
        <v>120</v>
      </c>
      <c r="B124" s="266" t="s">
        <v>464</v>
      </c>
      <c r="C124" s="266" t="s">
        <v>4609</v>
      </c>
      <c r="D124" s="266" t="s">
        <v>4764</v>
      </c>
      <c r="E124" s="266" t="s">
        <v>4769</v>
      </c>
      <c r="F124" s="564">
        <v>22</v>
      </c>
      <c r="G124" s="266" t="s">
        <v>4765</v>
      </c>
    </row>
    <row r="125" spans="1:7" s="270" customFormat="1" ht="93.75" x14ac:dyDescent="0.25">
      <c r="A125" s="382">
        <v>121</v>
      </c>
      <c r="B125" s="266" t="s">
        <v>464</v>
      </c>
      <c r="C125" s="266" t="s">
        <v>4767</v>
      </c>
      <c r="D125" s="266" t="s">
        <v>4768</v>
      </c>
      <c r="E125" s="266" t="s">
        <v>4770</v>
      </c>
      <c r="F125" s="564">
        <v>3</v>
      </c>
      <c r="G125" s="565" t="s">
        <v>4766</v>
      </c>
    </row>
    <row r="126" spans="1:7" s="270" customFormat="1" ht="75" x14ac:dyDescent="0.25">
      <c r="A126" s="382">
        <v>122</v>
      </c>
      <c r="B126" s="276" t="s">
        <v>465</v>
      </c>
      <c r="C126" s="276" t="s">
        <v>4727</v>
      </c>
      <c r="D126" s="276" t="s">
        <v>188</v>
      </c>
      <c r="E126" s="276">
        <v>89229582616</v>
      </c>
      <c r="F126" s="376">
        <v>6</v>
      </c>
      <c r="G126" s="276" t="s">
        <v>2457</v>
      </c>
    </row>
    <row r="127" spans="1:7" s="270" customFormat="1" ht="75" x14ac:dyDescent="0.25">
      <c r="A127" s="382">
        <v>123</v>
      </c>
      <c r="B127" s="276" t="s">
        <v>465</v>
      </c>
      <c r="C127" s="276" t="s">
        <v>738</v>
      </c>
      <c r="D127" s="276" t="s">
        <v>2456</v>
      </c>
      <c r="E127" s="276">
        <v>89229610513</v>
      </c>
      <c r="F127" s="376">
        <v>5</v>
      </c>
      <c r="G127" s="276" t="s">
        <v>2458</v>
      </c>
    </row>
    <row r="128" spans="1:7" s="270" customFormat="1" ht="75" x14ac:dyDescent="0.25">
      <c r="A128" s="382">
        <v>124</v>
      </c>
      <c r="B128" s="276" t="s">
        <v>465</v>
      </c>
      <c r="C128" s="276" t="s">
        <v>739</v>
      </c>
      <c r="D128" s="276" t="s">
        <v>565</v>
      </c>
      <c r="E128" s="276">
        <v>89229430137</v>
      </c>
      <c r="F128" s="376">
        <v>6</v>
      </c>
      <c r="G128" s="276" t="s">
        <v>2459</v>
      </c>
    </row>
    <row r="129" spans="1:7" s="270" customFormat="1" ht="75" x14ac:dyDescent="0.25">
      <c r="A129" s="382">
        <v>125</v>
      </c>
      <c r="B129" s="276" t="s">
        <v>465</v>
      </c>
      <c r="C129" s="276" t="s">
        <v>740</v>
      </c>
      <c r="D129" s="277" t="s">
        <v>1492</v>
      </c>
      <c r="E129" s="276">
        <v>89229027553</v>
      </c>
      <c r="F129" s="376">
        <v>7</v>
      </c>
      <c r="G129" s="276" t="s">
        <v>2460</v>
      </c>
    </row>
    <row r="130" spans="1:7" s="270" customFormat="1" ht="56.25" x14ac:dyDescent="0.25">
      <c r="A130" s="382">
        <v>126</v>
      </c>
      <c r="B130" s="276" t="s">
        <v>465</v>
      </c>
      <c r="C130" s="276" t="s">
        <v>1418</v>
      </c>
      <c r="D130" s="277" t="s">
        <v>1805</v>
      </c>
      <c r="E130" s="276">
        <v>89539402107</v>
      </c>
      <c r="F130" s="376">
        <v>4</v>
      </c>
      <c r="G130" s="276" t="s">
        <v>4788</v>
      </c>
    </row>
    <row r="131" spans="1:7" s="270" customFormat="1" ht="112.5" x14ac:dyDescent="0.25">
      <c r="A131" s="382">
        <v>127</v>
      </c>
      <c r="B131" s="276" t="s">
        <v>465</v>
      </c>
      <c r="C131" s="276" t="s">
        <v>741</v>
      </c>
      <c r="D131" s="277" t="s">
        <v>742</v>
      </c>
      <c r="E131" s="276">
        <v>89128248548</v>
      </c>
      <c r="F131" s="376">
        <v>6</v>
      </c>
      <c r="G131" s="276" t="s">
        <v>2461</v>
      </c>
    </row>
    <row r="132" spans="1:7" s="270" customFormat="1" ht="75" x14ac:dyDescent="0.25">
      <c r="A132" s="382">
        <v>128</v>
      </c>
      <c r="B132" s="276" t="s">
        <v>465</v>
      </c>
      <c r="C132" s="276" t="s">
        <v>743</v>
      </c>
      <c r="D132" s="277" t="s">
        <v>2462</v>
      </c>
      <c r="E132" s="276">
        <v>89226021484</v>
      </c>
      <c r="F132" s="376">
        <v>6</v>
      </c>
      <c r="G132" s="276" t="s">
        <v>2463</v>
      </c>
    </row>
    <row r="133" spans="1:7" s="270" customFormat="1" ht="75" x14ac:dyDescent="0.25">
      <c r="A133" s="382">
        <v>129</v>
      </c>
      <c r="B133" s="276" t="s">
        <v>465</v>
      </c>
      <c r="C133" s="276" t="s">
        <v>744</v>
      </c>
      <c r="D133" s="277" t="s">
        <v>4776</v>
      </c>
      <c r="E133" s="276">
        <v>89123370910</v>
      </c>
      <c r="F133" s="376">
        <v>6</v>
      </c>
      <c r="G133" s="276" t="s">
        <v>2464</v>
      </c>
    </row>
    <row r="134" spans="1:7" s="270" customFormat="1" ht="93.75" x14ac:dyDescent="0.25">
      <c r="A134" s="382">
        <v>130</v>
      </c>
      <c r="B134" s="276" t="s">
        <v>465</v>
      </c>
      <c r="C134" s="276" t="s">
        <v>745</v>
      </c>
      <c r="D134" s="277" t="s">
        <v>3293</v>
      </c>
      <c r="E134" s="276">
        <v>89229505054</v>
      </c>
      <c r="F134" s="376">
        <v>4</v>
      </c>
      <c r="G134" s="276" t="s">
        <v>2465</v>
      </c>
    </row>
    <row r="135" spans="1:7" s="270" customFormat="1" ht="112.5" x14ac:dyDescent="0.25">
      <c r="A135" s="382">
        <v>131</v>
      </c>
      <c r="B135" s="276" t="s">
        <v>465</v>
      </c>
      <c r="C135" s="276" t="s">
        <v>746</v>
      </c>
      <c r="D135" s="277" t="s">
        <v>1493</v>
      </c>
      <c r="E135" s="276" t="s">
        <v>747</v>
      </c>
      <c r="F135" s="376">
        <v>5</v>
      </c>
      <c r="G135" s="276" t="s">
        <v>2467</v>
      </c>
    </row>
    <row r="136" spans="1:7" s="270" customFormat="1" ht="75" x14ac:dyDescent="0.25">
      <c r="A136" s="382">
        <v>132</v>
      </c>
      <c r="B136" s="276" t="s">
        <v>465</v>
      </c>
      <c r="C136" s="276" t="s">
        <v>1215</v>
      </c>
      <c r="D136" s="277" t="s">
        <v>1494</v>
      </c>
      <c r="E136" s="276">
        <v>89226626477</v>
      </c>
      <c r="F136" s="376">
        <v>5</v>
      </c>
      <c r="G136" s="276" t="s">
        <v>2466</v>
      </c>
    </row>
    <row r="137" spans="1:7" s="270" customFormat="1" ht="75" x14ac:dyDescent="0.25">
      <c r="A137" s="382">
        <v>133</v>
      </c>
      <c r="B137" s="276" t="s">
        <v>465</v>
      </c>
      <c r="C137" s="276" t="s">
        <v>748</v>
      </c>
      <c r="D137" s="277" t="s">
        <v>749</v>
      </c>
      <c r="E137" s="276">
        <v>89229240106</v>
      </c>
      <c r="F137" s="376">
        <v>5</v>
      </c>
      <c r="G137" s="276" t="s">
        <v>3294</v>
      </c>
    </row>
    <row r="138" spans="1:7" s="270" customFormat="1" ht="75" x14ac:dyDescent="0.25">
      <c r="A138" s="382">
        <v>134</v>
      </c>
      <c r="B138" s="276" t="s">
        <v>465</v>
      </c>
      <c r="C138" s="276" t="s">
        <v>1806</v>
      </c>
      <c r="D138" s="277" t="s">
        <v>1807</v>
      </c>
      <c r="E138" s="276">
        <v>89128252878</v>
      </c>
      <c r="F138" s="376">
        <v>3</v>
      </c>
      <c r="G138" s="276" t="s">
        <v>3295</v>
      </c>
    </row>
    <row r="139" spans="1:7" s="270" customFormat="1" ht="75" x14ac:dyDescent="0.25">
      <c r="A139" s="382">
        <v>135</v>
      </c>
      <c r="B139" s="276" t="s">
        <v>465</v>
      </c>
      <c r="C139" s="276" t="s">
        <v>1808</v>
      </c>
      <c r="D139" s="277" t="s">
        <v>3297</v>
      </c>
      <c r="E139" s="276">
        <v>89229253501</v>
      </c>
      <c r="F139" s="376">
        <v>1</v>
      </c>
      <c r="G139" s="276" t="s">
        <v>3296</v>
      </c>
    </row>
    <row r="140" spans="1:7" s="270" customFormat="1" ht="75" x14ac:dyDescent="0.25">
      <c r="A140" s="382">
        <v>136</v>
      </c>
      <c r="B140" s="276" t="s">
        <v>465</v>
      </c>
      <c r="C140" s="276" t="s">
        <v>1809</v>
      </c>
      <c r="D140" s="277" t="s">
        <v>2468</v>
      </c>
      <c r="E140" s="276">
        <v>89229426372</v>
      </c>
      <c r="F140" s="376">
        <v>3</v>
      </c>
      <c r="G140" s="276" t="s">
        <v>3298</v>
      </c>
    </row>
    <row r="141" spans="1:7" s="270" customFormat="1" ht="75" x14ac:dyDescent="0.25">
      <c r="A141" s="382">
        <v>137</v>
      </c>
      <c r="B141" s="276" t="s">
        <v>465</v>
      </c>
      <c r="C141" s="276" t="s">
        <v>748</v>
      </c>
      <c r="D141" s="277" t="s">
        <v>2471</v>
      </c>
      <c r="E141" s="276">
        <v>89229240106</v>
      </c>
      <c r="F141" s="376">
        <v>5</v>
      </c>
      <c r="G141" s="276" t="s">
        <v>3299</v>
      </c>
    </row>
    <row r="142" spans="1:7" s="270" customFormat="1" ht="75" x14ac:dyDescent="0.3">
      <c r="A142" s="382">
        <v>138</v>
      </c>
      <c r="B142" s="276" t="s">
        <v>465</v>
      </c>
      <c r="C142" s="276" t="s">
        <v>1810</v>
      </c>
      <c r="D142" s="277" t="s">
        <v>2472</v>
      </c>
      <c r="E142" s="276">
        <v>89226677705</v>
      </c>
      <c r="F142" s="376">
        <v>1</v>
      </c>
      <c r="G142" s="280" t="s">
        <v>2475</v>
      </c>
    </row>
    <row r="143" spans="1:7" s="270" customFormat="1" ht="75" x14ac:dyDescent="0.3">
      <c r="A143" s="382">
        <v>139</v>
      </c>
      <c r="B143" s="276" t="s">
        <v>465</v>
      </c>
      <c r="C143" s="276" t="s">
        <v>1811</v>
      </c>
      <c r="D143" s="277" t="s">
        <v>2521</v>
      </c>
      <c r="E143" s="276">
        <v>89127129985</v>
      </c>
      <c r="F143" s="376">
        <v>6</v>
      </c>
      <c r="G143" s="280" t="s">
        <v>2474</v>
      </c>
    </row>
    <row r="144" spans="1:7" s="270" customFormat="1" ht="75" x14ac:dyDescent="0.25">
      <c r="A144" s="382">
        <v>140</v>
      </c>
      <c r="B144" s="276" t="s">
        <v>465</v>
      </c>
      <c r="C144" s="276" t="s">
        <v>787</v>
      </c>
      <c r="D144" s="277" t="s">
        <v>2469</v>
      </c>
      <c r="E144" s="482">
        <v>89229532498</v>
      </c>
      <c r="F144" s="376">
        <v>7</v>
      </c>
      <c r="G144" s="279" t="s">
        <v>3300</v>
      </c>
    </row>
    <row r="145" spans="1:7" s="270" customFormat="1" ht="131.25" x14ac:dyDescent="0.25">
      <c r="A145" s="382">
        <v>141</v>
      </c>
      <c r="B145" s="276" t="s">
        <v>465</v>
      </c>
      <c r="C145" s="276" t="s">
        <v>1812</v>
      </c>
      <c r="D145" s="278" t="s">
        <v>2470</v>
      </c>
      <c r="E145" s="483" t="s">
        <v>2473</v>
      </c>
      <c r="F145" s="377">
        <v>4</v>
      </c>
      <c r="G145" s="279" t="s">
        <v>3301</v>
      </c>
    </row>
    <row r="146" spans="1:7" s="270" customFormat="1" ht="75" x14ac:dyDescent="0.25">
      <c r="A146" s="382">
        <v>142</v>
      </c>
      <c r="B146" s="276" t="s">
        <v>465</v>
      </c>
      <c r="C146" s="222" t="s">
        <v>4777</v>
      </c>
      <c r="D146" s="222" t="s">
        <v>4778</v>
      </c>
      <c r="E146" s="56">
        <v>89229444957</v>
      </c>
      <c r="F146" s="610">
        <v>1</v>
      </c>
      <c r="G146" s="589" t="s">
        <v>4779</v>
      </c>
    </row>
    <row r="147" spans="1:7" s="270" customFormat="1" ht="75" x14ac:dyDescent="0.25">
      <c r="A147" s="382">
        <v>143</v>
      </c>
      <c r="B147" s="276" t="s">
        <v>465</v>
      </c>
      <c r="C147" s="222" t="s">
        <v>4780</v>
      </c>
      <c r="D147" s="222" t="s">
        <v>4784</v>
      </c>
      <c r="E147" s="56">
        <v>89229235891</v>
      </c>
      <c r="F147" s="610">
        <v>1</v>
      </c>
      <c r="G147" s="589" t="s">
        <v>4781</v>
      </c>
    </row>
    <row r="148" spans="1:7" s="270" customFormat="1" ht="75" x14ac:dyDescent="0.25">
      <c r="A148" s="382">
        <v>144</v>
      </c>
      <c r="B148" s="276" t="s">
        <v>465</v>
      </c>
      <c r="C148" s="582" t="s">
        <v>743</v>
      </c>
      <c r="D148" s="583" t="s">
        <v>4785</v>
      </c>
      <c r="E148" s="56">
        <v>89229021484</v>
      </c>
      <c r="F148" s="586">
        <v>6</v>
      </c>
      <c r="G148" s="582" t="s">
        <v>2463</v>
      </c>
    </row>
    <row r="149" spans="1:7" s="270" customFormat="1" ht="74.25" customHeight="1" x14ac:dyDescent="0.25">
      <c r="A149" s="382">
        <v>145</v>
      </c>
      <c r="B149" s="276" t="s">
        <v>465</v>
      </c>
      <c r="C149" s="222" t="s">
        <v>4782</v>
      </c>
      <c r="D149" s="222" t="s">
        <v>4786</v>
      </c>
      <c r="E149" s="56">
        <v>89229198738</v>
      </c>
      <c r="F149" s="611">
        <v>1</v>
      </c>
      <c r="G149" s="582" t="s">
        <v>4783</v>
      </c>
    </row>
    <row r="150" spans="1:7" s="270" customFormat="1" ht="75" x14ac:dyDescent="0.25">
      <c r="A150" s="382">
        <v>146</v>
      </c>
      <c r="B150" s="276" t="s">
        <v>465</v>
      </c>
      <c r="C150" s="222" t="s">
        <v>1809</v>
      </c>
      <c r="D150" s="583" t="s">
        <v>4787</v>
      </c>
      <c r="E150" s="582">
        <v>89229426372</v>
      </c>
      <c r="F150" s="586">
        <v>3</v>
      </c>
      <c r="G150" s="582" t="s">
        <v>3298</v>
      </c>
    </row>
    <row r="151" spans="1:7" s="270" customFormat="1" ht="56.25" x14ac:dyDescent="0.25">
      <c r="A151" s="382">
        <v>147</v>
      </c>
      <c r="B151" s="266" t="s">
        <v>466</v>
      </c>
      <c r="C151" s="266" t="s">
        <v>750</v>
      </c>
      <c r="D151" s="266" t="s">
        <v>751</v>
      </c>
      <c r="E151" s="266">
        <v>89229444991</v>
      </c>
      <c r="F151" s="564">
        <v>7</v>
      </c>
      <c r="G151" s="266" t="s">
        <v>2476</v>
      </c>
    </row>
    <row r="152" spans="1:7" s="270" customFormat="1" ht="56.25" x14ac:dyDescent="0.25">
      <c r="A152" s="382">
        <v>148</v>
      </c>
      <c r="B152" s="266" t="s">
        <v>466</v>
      </c>
      <c r="C152" s="266" t="s">
        <v>752</v>
      </c>
      <c r="D152" s="266" t="s">
        <v>565</v>
      </c>
      <c r="E152" s="595">
        <v>89128286267</v>
      </c>
      <c r="F152" s="564">
        <v>7</v>
      </c>
      <c r="G152" s="266" t="s">
        <v>2477</v>
      </c>
    </row>
    <row r="153" spans="1:7" s="270" customFormat="1" ht="56.25" x14ac:dyDescent="0.25">
      <c r="A153" s="382">
        <v>149</v>
      </c>
      <c r="B153" s="265" t="s">
        <v>466</v>
      </c>
      <c r="C153" s="595" t="s">
        <v>4789</v>
      </c>
      <c r="D153" s="595" t="s">
        <v>4792</v>
      </c>
      <c r="E153" s="595" t="s">
        <v>4790</v>
      </c>
      <c r="F153" s="594">
        <v>5</v>
      </c>
      <c r="G153" s="595" t="s">
        <v>4791</v>
      </c>
    </row>
    <row r="154" spans="1:7" s="270" customFormat="1" ht="37.5" x14ac:dyDescent="0.25">
      <c r="A154" s="382">
        <v>150</v>
      </c>
      <c r="B154" s="266" t="s">
        <v>466</v>
      </c>
      <c r="C154" s="266" t="s">
        <v>753</v>
      </c>
      <c r="D154" s="266" t="s">
        <v>754</v>
      </c>
      <c r="E154" s="266">
        <v>89127094445</v>
      </c>
      <c r="F154" s="564">
        <v>6</v>
      </c>
      <c r="G154" s="266" t="s">
        <v>2478</v>
      </c>
    </row>
    <row r="155" spans="1:7" s="270" customFormat="1" ht="37.5" x14ac:dyDescent="0.25">
      <c r="A155" s="382">
        <v>151</v>
      </c>
      <c r="B155" s="276" t="s">
        <v>467</v>
      </c>
      <c r="C155" s="276" t="s">
        <v>755</v>
      </c>
      <c r="D155" s="276" t="s">
        <v>756</v>
      </c>
      <c r="E155" s="276">
        <v>89123717365</v>
      </c>
      <c r="F155" s="376">
        <v>6</v>
      </c>
      <c r="G155" s="276" t="s">
        <v>757</v>
      </c>
    </row>
    <row r="156" spans="1:7" s="270" customFormat="1" ht="75" x14ac:dyDescent="0.25">
      <c r="A156" s="382">
        <v>152</v>
      </c>
      <c r="B156" s="276" t="s">
        <v>467</v>
      </c>
      <c r="C156" s="276" t="s">
        <v>1864</v>
      </c>
      <c r="D156" s="281" t="s">
        <v>2479</v>
      </c>
      <c r="E156" s="276">
        <v>89128227675</v>
      </c>
      <c r="F156" s="378">
        <v>8</v>
      </c>
      <c r="G156" s="276" t="s">
        <v>1453</v>
      </c>
    </row>
    <row r="157" spans="1:7" s="270" customFormat="1" ht="56.25" x14ac:dyDescent="0.25">
      <c r="A157" s="382">
        <v>153</v>
      </c>
      <c r="B157" s="276" t="s">
        <v>467</v>
      </c>
      <c r="C157" s="276" t="s">
        <v>758</v>
      </c>
      <c r="D157" s="281" t="s">
        <v>1495</v>
      </c>
      <c r="E157" s="276">
        <v>89123636881</v>
      </c>
      <c r="F157" s="378">
        <v>3</v>
      </c>
      <c r="G157" s="276" t="s">
        <v>759</v>
      </c>
    </row>
    <row r="158" spans="1:7" s="270" customFormat="1" ht="75" x14ac:dyDescent="0.25">
      <c r="A158" s="382">
        <v>154</v>
      </c>
      <c r="B158" s="276" t="s">
        <v>467</v>
      </c>
      <c r="C158" s="276" t="s">
        <v>760</v>
      </c>
      <c r="D158" s="276" t="s">
        <v>192</v>
      </c>
      <c r="E158" s="276">
        <v>89229582643</v>
      </c>
      <c r="F158" s="378">
        <v>11</v>
      </c>
      <c r="G158" s="276" t="s">
        <v>1453</v>
      </c>
    </row>
    <row r="159" spans="1:7" s="270" customFormat="1" ht="75" x14ac:dyDescent="0.25">
      <c r="A159" s="382">
        <v>155</v>
      </c>
      <c r="B159" s="276" t="s">
        <v>467</v>
      </c>
      <c r="C159" s="276" t="s">
        <v>761</v>
      </c>
      <c r="D159" s="276" t="s">
        <v>565</v>
      </c>
      <c r="E159" s="276">
        <v>89123666627</v>
      </c>
      <c r="F159" s="378">
        <v>10</v>
      </c>
      <c r="G159" s="276" t="s">
        <v>1453</v>
      </c>
    </row>
    <row r="160" spans="1:7" s="270" customFormat="1" ht="75" x14ac:dyDescent="0.25">
      <c r="A160" s="382">
        <v>156</v>
      </c>
      <c r="B160" s="276" t="s">
        <v>467</v>
      </c>
      <c r="C160" s="276" t="s">
        <v>1865</v>
      </c>
      <c r="D160" s="276" t="s">
        <v>2480</v>
      </c>
      <c r="E160" s="276">
        <v>89195144861</v>
      </c>
      <c r="F160" s="378">
        <v>6</v>
      </c>
      <c r="G160" s="276" t="s">
        <v>1453</v>
      </c>
    </row>
    <row r="161" spans="1:7" s="270" customFormat="1" ht="93.75" x14ac:dyDescent="0.25">
      <c r="A161" s="382">
        <v>157</v>
      </c>
      <c r="B161" s="276" t="s">
        <v>467</v>
      </c>
      <c r="C161" s="276" t="s">
        <v>1866</v>
      </c>
      <c r="D161" s="276" t="s">
        <v>5015</v>
      </c>
      <c r="E161" s="276">
        <v>89123692432</v>
      </c>
      <c r="F161" s="378">
        <v>11</v>
      </c>
      <c r="G161" s="276" t="s">
        <v>1453</v>
      </c>
    </row>
    <row r="162" spans="1:7" s="270" customFormat="1" ht="93.75" x14ac:dyDescent="0.25">
      <c r="A162" s="382">
        <v>158</v>
      </c>
      <c r="B162" s="276" t="s">
        <v>467</v>
      </c>
      <c r="C162" s="276" t="s">
        <v>1867</v>
      </c>
      <c r="D162" s="276" t="s">
        <v>5016</v>
      </c>
      <c r="E162" s="276">
        <v>89229582652</v>
      </c>
      <c r="F162" s="378">
        <v>7</v>
      </c>
      <c r="G162" s="276" t="s">
        <v>1453</v>
      </c>
    </row>
    <row r="163" spans="1:7" s="270" customFormat="1" ht="75" x14ac:dyDescent="0.25">
      <c r="A163" s="382">
        <v>159</v>
      </c>
      <c r="B163" s="276" t="s">
        <v>467</v>
      </c>
      <c r="C163" s="276" t="s">
        <v>1868</v>
      </c>
      <c r="D163" s="276" t="s">
        <v>565</v>
      </c>
      <c r="E163" s="276">
        <v>89127278435</v>
      </c>
      <c r="F163" s="378">
        <v>7</v>
      </c>
      <c r="G163" s="276" t="s">
        <v>1453</v>
      </c>
    </row>
    <row r="164" spans="1:7" s="270" customFormat="1" ht="75" x14ac:dyDescent="0.25">
      <c r="A164" s="382">
        <v>160</v>
      </c>
      <c r="B164" s="276" t="s">
        <v>467</v>
      </c>
      <c r="C164" s="276" t="s">
        <v>1869</v>
      </c>
      <c r="D164" s="276" t="s">
        <v>565</v>
      </c>
      <c r="E164" s="276">
        <v>89123624840</v>
      </c>
      <c r="F164" s="378">
        <v>5</v>
      </c>
      <c r="G164" s="276" t="s">
        <v>1453</v>
      </c>
    </row>
    <row r="165" spans="1:7" s="270" customFormat="1" ht="75" x14ac:dyDescent="0.25">
      <c r="A165" s="382">
        <v>161</v>
      </c>
      <c r="B165" s="276" t="s">
        <v>467</v>
      </c>
      <c r="C165" s="276" t="s">
        <v>762</v>
      </c>
      <c r="D165" s="276" t="s">
        <v>565</v>
      </c>
      <c r="E165" s="276">
        <v>89128285771</v>
      </c>
      <c r="F165" s="378">
        <v>11</v>
      </c>
      <c r="G165" s="276" t="s">
        <v>1453</v>
      </c>
    </row>
    <row r="166" spans="1:7" s="270" customFormat="1" ht="56.25" x14ac:dyDescent="0.25">
      <c r="A166" s="382">
        <v>162</v>
      </c>
      <c r="B166" s="266" t="s">
        <v>468</v>
      </c>
      <c r="C166" s="266" t="s">
        <v>763</v>
      </c>
      <c r="D166" s="246" t="s">
        <v>1566</v>
      </c>
      <c r="E166" s="110">
        <v>89123772056</v>
      </c>
      <c r="F166" s="564">
        <v>3</v>
      </c>
      <c r="G166" s="266" t="s">
        <v>2481</v>
      </c>
    </row>
    <row r="167" spans="1:7" s="270" customFormat="1" ht="37.5" x14ac:dyDescent="0.25">
      <c r="A167" s="382">
        <v>163</v>
      </c>
      <c r="B167" s="266" t="s">
        <v>468</v>
      </c>
      <c r="C167" s="266" t="s">
        <v>764</v>
      </c>
      <c r="D167" s="246" t="s">
        <v>2482</v>
      </c>
      <c r="E167" s="110">
        <v>89127259380</v>
      </c>
      <c r="F167" s="564">
        <v>8</v>
      </c>
      <c r="G167" s="266" t="s">
        <v>1473</v>
      </c>
    </row>
    <row r="168" spans="1:7" s="270" customFormat="1" ht="37.5" x14ac:dyDescent="0.25">
      <c r="A168" s="382">
        <v>164</v>
      </c>
      <c r="B168" s="266" t="s">
        <v>468</v>
      </c>
      <c r="C168" s="266" t="s">
        <v>765</v>
      </c>
      <c r="D168" s="246" t="s">
        <v>2483</v>
      </c>
      <c r="E168" s="110">
        <v>89195013220</v>
      </c>
      <c r="F168" s="564">
        <v>3</v>
      </c>
      <c r="G168" s="266" t="s">
        <v>2488</v>
      </c>
    </row>
    <row r="169" spans="1:7" s="270" customFormat="1" ht="75" x14ac:dyDescent="0.25">
      <c r="A169" s="382">
        <v>165</v>
      </c>
      <c r="B169" s="266" t="s">
        <v>468</v>
      </c>
      <c r="C169" s="266" t="s">
        <v>1662</v>
      </c>
      <c r="D169" s="246" t="s">
        <v>2484</v>
      </c>
      <c r="E169" s="339" t="s">
        <v>2485</v>
      </c>
      <c r="F169" s="564">
        <v>12</v>
      </c>
      <c r="G169" s="266" t="s">
        <v>1453</v>
      </c>
    </row>
    <row r="170" spans="1:7" s="270" customFormat="1" ht="93.75" x14ac:dyDescent="0.25">
      <c r="A170" s="382">
        <v>166</v>
      </c>
      <c r="B170" s="266" t="s">
        <v>468</v>
      </c>
      <c r="C170" s="266" t="s">
        <v>4793</v>
      </c>
      <c r="D170" s="246" t="s">
        <v>5017</v>
      </c>
      <c r="E170" s="360" t="s">
        <v>4794</v>
      </c>
      <c r="F170" s="564">
        <v>2</v>
      </c>
      <c r="G170" s="565" t="s">
        <v>1453</v>
      </c>
    </row>
    <row r="171" spans="1:7" s="270" customFormat="1" ht="37.5" x14ac:dyDescent="0.25">
      <c r="A171" s="382">
        <v>167</v>
      </c>
      <c r="B171" s="266" t="s">
        <v>468</v>
      </c>
      <c r="C171" s="266" t="s">
        <v>766</v>
      </c>
      <c r="D171" s="246" t="s">
        <v>565</v>
      </c>
      <c r="E171" s="339" t="s">
        <v>2486</v>
      </c>
      <c r="F171" s="564">
        <v>7</v>
      </c>
      <c r="G171" s="266" t="s">
        <v>2487</v>
      </c>
    </row>
    <row r="172" spans="1:7" s="270" customFormat="1" ht="75" x14ac:dyDescent="0.25">
      <c r="A172" s="382">
        <v>168</v>
      </c>
      <c r="B172" s="265" t="s">
        <v>468</v>
      </c>
      <c r="C172" s="265" t="s">
        <v>770</v>
      </c>
      <c r="D172" s="265" t="s">
        <v>193</v>
      </c>
      <c r="E172" s="338" t="s">
        <v>4795</v>
      </c>
      <c r="F172" s="370">
        <v>6</v>
      </c>
      <c r="G172" s="265" t="s">
        <v>771</v>
      </c>
    </row>
    <row r="173" spans="1:7" s="270" customFormat="1" ht="37.5" x14ac:dyDescent="0.25">
      <c r="A173" s="382">
        <v>169</v>
      </c>
      <c r="B173" s="266" t="s">
        <v>468</v>
      </c>
      <c r="C173" s="266" t="s">
        <v>767</v>
      </c>
      <c r="D173" s="246" t="s">
        <v>565</v>
      </c>
      <c r="E173" s="110">
        <v>89195062052</v>
      </c>
      <c r="F173" s="564">
        <v>6</v>
      </c>
      <c r="G173" s="266" t="s">
        <v>768</v>
      </c>
    </row>
    <row r="174" spans="1:7" s="270" customFormat="1" ht="75" x14ac:dyDescent="0.25">
      <c r="A174" s="382">
        <v>170</v>
      </c>
      <c r="B174" s="266" t="s">
        <v>468</v>
      </c>
      <c r="C174" s="266" t="s">
        <v>769</v>
      </c>
      <c r="D174" s="246" t="s">
        <v>565</v>
      </c>
      <c r="E174" s="339" t="s">
        <v>3302</v>
      </c>
      <c r="F174" s="564">
        <v>37</v>
      </c>
      <c r="G174" s="266" t="s">
        <v>1453</v>
      </c>
    </row>
    <row r="175" spans="1:7" s="270" customFormat="1" ht="18.75" x14ac:dyDescent="0.25">
      <c r="A175" s="382">
        <v>171</v>
      </c>
      <c r="B175" s="755"/>
      <c r="C175" s="755"/>
      <c r="D175" s="596"/>
      <c r="E175" s="110"/>
      <c r="F175" s="754"/>
      <c r="G175" s="755"/>
    </row>
    <row r="176" spans="1:7" s="270" customFormat="1" ht="56.25" x14ac:dyDescent="0.25">
      <c r="A176" s="382">
        <v>172</v>
      </c>
      <c r="B176" s="266" t="s">
        <v>468</v>
      </c>
      <c r="C176" s="359" t="s">
        <v>4800</v>
      </c>
      <c r="D176" s="246" t="s">
        <v>4801</v>
      </c>
      <c r="E176" s="110">
        <v>89123650825</v>
      </c>
      <c r="F176" s="564">
        <v>1</v>
      </c>
      <c r="G176" s="266" t="s">
        <v>4802</v>
      </c>
    </row>
    <row r="177" spans="1:7" s="270" customFormat="1" ht="37.5" x14ac:dyDescent="0.25">
      <c r="A177" s="382">
        <v>173</v>
      </c>
      <c r="B177" s="266" t="s">
        <v>468</v>
      </c>
      <c r="C177" s="266" t="s">
        <v>4797</v>
      </c>
      <c r="D177" s="596" t="s">
        <v>4798</v>
      </c>
      <c r="E177" s="110">
        <v>89123739138</v>
      </c>
      <c r="F177" s="564">
        <v>8</v>
      </c>
      <c r="G177" s="565" t="s">
        <v>4799</v>
      </c>
    </row>
    <row r="178" spans="1:7" s="270" customFormat="1" ht="56.25" x14ac:dyDescent="0.25">
      <c r="A178" s="382">
        <v>174</v>
      </c>
      <c r="B178" s="266" t="s">
        <v>468</v>
      </c>
      <c r="C178" s="266" t="s">
        <v>772</v>
      </c>
      <c r="D178" s="246" t="s">
        <v>565</v>
      </c>
      <c r="E178" s="339" t="s">
        <v>3303</v>
      </c>
      <c r="F178" s="564">
        <v>27</v>
      </c>
      <c r="G178" s="266" t="s">
        <v>773</v>
      </c>
    </row>
    <row r="179" spans="1:7" s="270" customFormat="1" ht="37.5" x14ac:dyDescent="0.25">
      <c r="A179" s="382">
        <v>175</v>
      </c>
      <c r="B179" s="265" t="s">
        <v>468</v>
      </c>
      <c r="C179" s="359" t="s">
        <v>774</v>
      </c>
      <c r="D179" s="212" t="s">
        <v>4796</v>
      </c>
      <c r="E179" s="338">
        <v>89229286582</v>
      </c>
      <c r="F179" s="370">
        <v>5</v>
      </c>
      <c r="G179" s="212" t="s">
        <v>775</v>
      </c>
    </row>
    <row r="180" spans="1:7" s="270" customFormat="1" ht="37.5" x14ac:dyDescent="0.25">
      <c r="A180" s="382">
        <v>176</v>
      </c>
      <c r="B180" s="265" t="s">
        <v>468</v>
      </c>
      <c r="C180" s="359" t="s">
        <v>776</v>
      </c>
      <c r="D180" s="212" t="s">
        <v>1496</v>
      </c>
      <c r="E180" s="275">
        <v>89823852954</v>
      </c>
      <c r="F180" s="370">
        <v>6</v>
      </c>
      <c r="G180" s="265" t="s">
        <v>777</v>
      </c>
    </row>
    <row r="181" spans="1:7" s="270" customFormat="1" ht="37.5" x14ac:dyDescent="0.25">
      <c r="A181" s="382">
        <v>177</v>
      </c>
      <c r="B181" s="266" t="s">
        <v>468</v>
      </c>
      <c r="C181" s="360" t="s">
        <v>778</v>
      </c>
      <c r="D181" s="246" t="s">
        <v>565</v>
      </c>
      <c r="E181" s="110">
        <v>89128288151</v>
      </c>
      <c r="F181" s="564">
        <v>7</v>
      </c>
      <c r="G181" s="266" t="s">
        <v>779</v>
      </c>
    </row>
    <row r="182" spans="1:7" s="270" customFormat="1" ht="75" x14ac:dyDescent="0.25">
      <c r="A182" s="382">
        <v>178</v>
      </c>
      <c r="B182" s="266" t="s">
        <v>469</v>
      </c>
      <c r="C182" s="266" t="s">
        <v>4612</v>
      </c>
      <c r="D182" s="266" t="s">
        <v>780</v>
      </c>
      <c r="E182" s="266">
        <v>89229577039</v>
      </c>
      <c r="F182" s="564">
        <v>10</v>
      </c>
      <c r="G182" s="266" t="s">
        <v>1454</v>
      </c>
    </row>
    <row r="183" spans="1:7" s="270" customFormat="1" ht="75" x14ac:dyDescent="0.25">
      <c r="A183" s="382">
        <v>179</v>
      </c>
      <c r="B183" s="266" t="s">
        <v>469</v>
      </c>
      <c r="C183" s="266" t="s">
        <v>781</v>
      </c>
      <c r="D183" s="266" t="s">
        <v>565</v>
      </c>
      <c r="E183" s="266">
        <v>89536977869</v>
      </c>
      <c r="F183" s="564">
        <v>10</v>
      </c>
      <c r="G183" s="266" t="s">
        <v>1454</v>
      </c>
    </row>
    <row r="184" spans="1:7" s="270" customFormat="1" ht="75" x14ac:dyDescent="0.25">
      <c r="A184" s="382">
        <v>180</v>
      </c>
      <c r="B184" s="266" t="s">
        <v>469</v>
      </c>
      <c r="C184" s="266" t="s">
        <v>782</v>
      </c>
      <c r="D184" s="266" t="s">
        <v>565</v>
      </c>
      <c r="E184" s="266" t="s">
        <v>783</v>
      </c>
      <c r="F184" s="564">
        <v>5</v>
      </c>
      <c r="G184" s="266" t="s">
        <v>1454</v>
      </c>
    </row>
    <row r="185" spans="1:7" s="270" customFormat="1" ht="56.25" x14ac:dyDescent="0.25">
      <c r="A185" s="382">
        <v>181</v>
      </c>
      <c r="B185" s="266" t="s">
        <v>469</v>
      </c>
      <c r="C185" s="266" t="s">
        <v>784</v>
      </c>
      <c r="D185" s="266" t="s">
        <v>785</v>
      </c>
      <c r="E185" s="266">
        <v>89229415099</v>
      </c>
      <c r="F185" s="564">
        <v>9</v>
      </c>
      <c r="G185" s="266" t="s">
        <v>786</v>
      </c>
    </row>
    <row r="186" spans="1:7" s="270" customFormat="1" ht="56.25" x14ac:dyDescent="0.25">
      <c r="A186" s="382">
        <v>182</v>
      </c>
      <c r="B186" s="265" t="s">
        <v>469</v>
      </c>
      <c r="C186" s="265" t="s">
        <v>787</v>
      </c>
      <c r="D186" s="265" t="s">
        <v>3304</v>
      </c>
      <c r="E186" s="265">
        <v>89229532498</v>
      </c>
      <c r="F186" s="370">
        <v>9</v>
      </c>
      <c r="G186" s="265" t="s">
        <v>788</v>
      </c>
    </row>
    <row r="187" spans="1:7" s="270" customFormat="1" ht="75" x14ac:dyDescent="0.25">
      <c r="A187" s="382">
        <v>183</v>
      </c>
      <c r="B187" s="276" t="s">
        <v>470</v>
      </c>
      <c r="C187" s="276" t="s">
        <v>1776</v>
      </c>
      <c r="D187" s="282" t="s">
        <v>195</v>
      </c>
      <c r="E187" s="276">
        <v>89229577035</v>
      </c>
      <c r="F187" s="376">
        <v>15</v>
      </c>
      <c r="G187" s="276" t="s">
        <v>4803</v>
      </c>
    </row>
    <row r="188" spans="1:7" s="270" customFormat="1" ht="75" x14ac:dyDescent="0.25">
      <c r="A188" s="382">
        <v>184</v>
      </c>
      <c r="B188" s="276" t="s">
        <v>470</v>
      </c>
      <c r="C188" s="276" t="s">
        <v>789</v>
      </c>
      <c r="D188" s="282" t="s">
        <v>565</v>
      </c>
      <c r="E188" s="276">
        <v>89229345026</v>
      </c>
      <c r="F188" s="376">
        <v>19</v>
      </c>
      <c r="G188" s="276" t="s">
        <v>1453</v>
      </c>
    </row>
    <row r="189" spans="1:7" s="270" customFormat="1" ht="75" x14ac:dyDescent="0.25">
      <c r="A189" s="382">
        <v>185</v>
      </c>
      <c r="B189" s="276" t="s">
        <v>470</v>
      </c>
      <c r="C189" s="276" t="s">
        <v>790</v>
      </c>
      <c r="D189" s="282" t="s">
        <v>565</v>
      </c>
      <c r="E189" s="276">
        <v>89128286093</v>
      </c>
      <c r="F189" s="376">
        <v>18</v>
      </c>
      <c r="G189" s="276" t="s">
        <v>1453</v>
      </c>
    </row>
    <row r="190" spans="1:7" s="270" customFormat="1" ht="75" x14ac:dyDescent="0.25">
      <c r="A190" s="382">
        <v>186</v>
      </c>
      <c r="B190" s="276" t="s">
        <v>470</v>
      </c>
      <c r="C190" s="276" t="s">
        <v>791</v>
      </c>
      <c r="D190" s="282" t="s">
        <v>565</v>
      </c>
      <c r="E190" s="276">
        <v>89229430113</v>
      </c>
      <c r="F190" s="376">
        <v>5</v>
      </c>
      <c r="G190" s="276" t="s">
        <v>1453</v>
      </c>
    </row>
    <row r="191" spans="1:7" s="270" customFormat="1" ht="37.5" x14ac:dyDescent="0.25">
      <c r="A191" s="382">
        <v>187</v>
      </c>
      <c r="B191" s="276" t="s">
        <v>470</v>
      </c>
      <c r="C191" s="276" t="s">
        <v>792</v>
      </c>
      <c r="D191" s="282" t="s">
        <v>3578</v>
      </c>
      <c r="E191" s="276">
        <v>89128266497</v>
      </c>
      <c r="F191" s="376">
        <v>8</v>
      </c>
      <c r="G191" s="276" t="s">
        <v>793</v>
      </c>
    </row>
    <row r="192" spans="1:7" s="270" customFormat="1" ht="75" x14ac:dyDescent="0.25">
      <c r="A192" s="382">
        <v>188</v>
      </c>
      <c r="B192" s="276" t="s">
        <v>470</v>
      </c>
      <c r="C192" s="276" t="s">
        <v>794</v>
      </c>
      <c r="D192" s="282" t="s">
        <v>1544</v>
      </c>
      <c r="E192" s="276">
        <v>89536747002</v>
      </c>
      <c r="F192" s="376">
        <v>3</v>
      </c>
      <c r="G192" s="276" t="s">
        <v>2489</v>
      </c>
    </row>
    <row r="193" spans="1:7" s="270" customFormat="1" ht="75" x14ac:dyDescent="0.25">
      <c r="A193" s="382">
        <v>189</v>
      </c>
      <c r="B193" s="276" t="s">
        <v>470</v>
      </c>
      <c r="C193" s="276" t="s">
        <v>795</v>
      </c>
      <c r="D193" s="282" t="s">
        <v>1544</v>
      </c>
      <c r="E193" s="282">
        <v>89536747002</v>
      </c>
      <c r="F193" s="376">
        <v>3</v>
      </c>
      <c r="G193" s="276" t="s">
        <v>796</v>
      </c>
    </row>
    <row r="194" spans="1:7" s="270" customFormat="1" ht="56.25" x14ac:dyDescent="0.25">
      <c r="A194" s="382">
        <v>190</v>
      </c>
      <c r="B194" s="276" t="s">
        <v>470</v>
      </c>
      <c r="C194" s="276" t="s">
        <v>4805</v>
      </c>
      <c r="D194" s="282" t="s">
        <v>2386</v>
      </c>
      <c r="E194" s="276">
        <v>89229003230</v>
      </c>
      <c r="F194" s="376">
        <v>3</v>
      </c>
      <c r="G194" s="276" t="s">
        <v>4809</v>
      </c>
    </row>
    <row r="195" spans="1:7" s="270" customFormat="1" ht="93.75" x14ac:dyDescent="0.25">
      <c r="A195" s="382">
        <v>191</v>
      </c>
      <c r="B195" s="276" t="s">
        <v>470</v>
      </c>
      <c r="C195" s="582" t="s">
        <v>4806</v>
      </c>
      <c r="D195" s="585" t="s">
        <v>4807</v>
      </c>
      <c r="E195" s="582">
        <v>89229118384</v>
      </c>
      <c r="F195" s="586">
        <v>2</v>
      </c>
      <c r="G195" s="582" t="s">
        <v>4808</v>
      </c>
    </row>
    <row r="196" spans="1:7" s="270" customFormat="1" ht="56.25" x14ac:dyDescent="0.25">
      <c r="A196" s="382">
        <v>192</v>
      </c>
      <c r="B196" s="276" t="s">
        <v>470</v>
      </c>
      <c r="C196" s="276" t="s">
        <v>1661</v>
      </c>
      <c r="D196" s="282" t="s">
        <v>2491</v>
      </c>
      <c r="E196" s="276" t="s">
        <v>797</v>
      </c>
      <c r="F196" s="376">
        <v>21</v>
      </c>
      <c r="G196" s="276" t="s">
        <v>3305</v>
      </c>
    </row>
    <row r="197" spans="1:7" s="270" customFormat="1" ht="56.25" x14ac:dyDescent="0.25">
      <c r="A197" s="382">
        <v>193</v>
      </c>
      <c r="B197" s="276" t="s">
        <v>470</v>
      </c>
      <c r="C197" s="276" t="s">
        <v>1813</v>
      </c>
      <c r="D197" s="282" t="s">
        <v>2490</v>
      </c>
      <c r="E197" s="276">
        <v>89127238578</v>
      </c>
      <c r="F197" s="376">
        <v>3</v>
      </c>
      <c r="G197" s="276" t="s">
        <v>3306</v>
      </c>
    </row>
    <row r="198" spans="1:7" s="270" customFormat="1" ht="112.5" x14ac:dyDescent="0.25">
      <c r="A198" s="382">
        <v>194</v>
      </c>
      <c r="B198" s="276" t="s">
        <v>470</v>
      </c>
      <c r="C198" s="276" t="s">
        <v>798</v>
      </c>
      <c r="D198" s="282" t="s">
        <v>1545</v>
      </c>
      <c r="E198" s="276">
        <v>89229617381</v>
      </c>
      <c r="F198" s="376">
        <v>18</v>
      </c>
      <c r="G198" s="276" t="s">
        <v>799</v>
      </c>
    </row>
    <row r="199" spans="1:7" s="270" customFormat="1" ht="131.25" x14ac:dyDescent="0.25">
      <c r="A199" s="382">
        <v>195</v>
      </c>
      <c r="B199" s="276" t="s">
        <v>470</v>
      </c>
      <c r="C199" s="276" t="s">
        <v>1814</v>
      </c>
      <c r="D199" s="282" t="s">
        <v>1815</v>
      </c>
      <c r="E199" s="276">
        <v>89823902166</v>
      </c>
      <c r="F199" s="376">
        <v>20</v>
      </c>
      <c r="G199" s="276" t="s">
        <v>2492</v>
      </c>
    </row>
    <row r="200" spans="1:7" s="270" customFormat="1" ht="37.5" x14ac:dyDescent="0.25">
      <c r="A200" s="382">
        <v>196</v>
      </c>
      <c r="B200" s="276" t="s">
        <v>470</v>
      </c>
      <c r="C200" s="276" t="s">
        <v>1816</v>
      </c>
      <c r="D200" s="282" t="s">
        <v>4804</v>
      </c>
      <c r="E200" s="276">
        <v>89123666233</v>
      </c>
      <c r="F200" s="376">
        <v>3</v>
      </c>
      <c r="G200" s="276" t="s">
        <v>1817</v>
      </c>
    </row>
    <row r="201" spans="1:7" s="270" customFormat="1" ht="75" x14ac:dyDescent="0.25">
      <c r="A201" s="382">
        <v>197</v>
      </c>
      <c r="B201" s="276" t="s">
        <v>470</v>
      </c>
      <c r="C201" s="276" t="s">
        <v>1818</v>
      </c>
      <c r="D201" s="282" t="s">
        <v>2493</v>
      </c>
      <c r="E201" s="276">
        <v>89123649909</v>
      </c>
      <c r="F201" s="376">
        <v>7</v>
      </c>
      <c r="G201" s="276" t="s">
        <v>1819</v>
      </c>
    </row>
    <row r="202" spans="1:7" s="270" customFormat="1" ht="56.25" x14ac:dyDescent="0.25">
      <c r="A202" s="382">
        <v>198</v>
      </c>
      <c r="B202" s="276" t="s">
        <v>470</v>
      </c>
      <c r="C202" s="276" t="s">
        <v>1820</v>
      </c>
      <c r="D202" s="282" t="s">
        <v>3307</v>
      </c>
      <c r="E202" s="276">
        <v>89128218183</v>
      </c>
      <c r="F202" s="376">
        <v>3</v>
      </c>
      <c r="G202" s="276" t="s">
        <v>2494</v>
      </c>
    </row>
    <row r="203" spans="1:7" s="270" customFormat="1" ht="37.5" x14ac:dyDescent="0.25">
      <c r="A203" s="382">
        <v>199</v>
      </c>
      <c r="B203" s="276" t="s">
        <v>470</v>
      </c>
      <c r="C203" s="276" t="s">
        <v>1821</v>
      </c>
      <c r="D203" s="282" t="s">
        <v>4709</v>
      </c>
      <c r="E203" s="276">
        <v>89229132425</v>
      </c>
      <c r="F203" s="376">
        <v>3</v>
      </c>
      <c r="G203" s="276" t="s">
        <v>2495</v>
      </c>
    </row>
    <row r="204" spans="1:7" s="270" customFormat="1" ht="37.5" x14ac:dyDescent="0.25">
      <c r="A204" s="382">
        <v>200</v>
      </c>
      <c r="B204" s="276" t="s">
        <v>470</v>
      </c>
      <c r="C204" s="276" t="s">
        <v>724</v>
      </c>
      <c r="D204" s="282" t="s">
        <v>1504</v>
      </c>
      <c r="E204" s="276">
        <v>89091405183</v>
      </c>
      <c r="F204" s="376">
        <v>3</v>
      </c>
      <c r="G204" s="276" t="s">
        <v>2498</v>
      </c>
    </row>
    <row r="205" spans="1:7" s="270" customFormat="1" ht="75" x14ac:dyDescent="0.25">
      <c r="A205" s="382">
        <v>201</v>
      </c>
      <c r="B205" s="266" t="s">
        <v>472</v>
      </c>
      <c r="C205" s="266" t="s">
        <v>196</v>
      </c>
      <c r="D205" s="266" t="s">
        <v>197</v>
      </c>
      <c r="E205" s="266" t="s">
        <v>800</v>
      </c>
      <c r="F205" s="379">
        <v>21</v>
      </c>
      <c r="G205" s="266" t="s">
        <v>1453</v>
      </c>
    </row>
    <row r="206" spans="1:7" s="270" customFormat="1" ht="75" x14ac:dyDescent="0.25">
      <c r="A206" s="382">
        <v>202</v>
      </c>
      <c r="B206" s="266" t="s">
        <v>472</v>
      </c>
      <c r="C206" s="266" t="s">
        <v>801</v>
      </c>
      <c r="D206" s="266" t="s">
        <v>565</v>
      </c>
      <c r="E206" s="266" t="s">
        <v>2496</v>
      </c>
      <c r="F206" s="379">
        <v>10</v>
      </c>
      <c r="G206" s="565" t="s">
        <v>1453</v>
      </c>
    </row>
    <row r="207" spans="1:7" s="270" customFormat="1" ht="75" x14ac:dyDescent="0.25">
      <c r="A207" s="382">
        <v>203</v>
      </c>
      <c r="B207" s="266" t="s">
        <v>472</v>
      </c>
      <c r="C207" s="266" t="s">
        <v>1992</v>
      </c>
      <c r="D207" s="266" t="s">
        <v>565</v>
      </c>
      <c r="E207" s="266">
        <v>89229067446</v>
      </c>
      <c r="F207" s="379">
        <v>23</v>
      </c>
      <c r="G207" s="565" t="s">
        <v>1453</v>
      </c>
    </row>
    <row r="208" spans="1:7" s="270" customFormat="1" ht="75" x14ac:dyDescent="0.25">
      <c r="A208" s="382">
        <v>204</v>
      </c>
      <c r="B208" s="266" t="s">
        <v>472</v>
      </c>
      <c r="C208" s="266" t="s">
        <v>802</v>
      </c>
      <c r="D208" s="266" t="s">
        <v>565</v>
      </c>
      <c r="E208" s="266" t="s">
        <v>2497</v>
      </c>
      <c r="F208" s="379">
        <v>11</v>
      </c>
      <c r="G208" s="565" t="s">
        <v>1453</v>
      </c>
    </row>
    <row r="209" spans="1:7" s="270" customFormat="1" ht="75" x14ac:dyDescent="0.25">
      <c r="A209" s="382">
        <v>205</v>
      </c>
      <c r="B209" s="265" t="s">
        <v>472</v>
      </c>
      <c r="C209" s="265" t="s">
        <v>1573</v>
      </c>
      <c r="D209" s="265" t="s">
        <v>565</v>
      </c>
      <c r="E209" s="275">
        <v>89229214446</v>
      </c>
      <c r="F209" s="380">
        <v>6</v>
      </c>
      <c r="G209" s="565" t="s">
        <v>1453</v>
      </c>
    </row>
    <row r="210" spans="1:7" s="270" customFormat="1" ht="75" x14ac:dyDescent="0.25">
      <c r="A210" s="382">
        <v>206</v>
      </c>
      <c r="B210" s="266" t="s">
        <v>472</v>
      </c>
      <c r="C210" s="266" t="s">
        <v>803</v>
      </c>
      <c r="D210" s="266" t="s">
        <v>565</v>
      </c>
      <c r="E210" s="266" t="s">
        <v>2499</v>
      </c>
      <c r="F210" s="379">
        <v>23</v>
      </c>
      <c r="G210" s="565" t="s">
        <v>1453</v>
      </c>
    </row>
    <row r="211" spans="1:7" s="270" customFormat="1" ht="75" x14ac:dyDescent="0.25">
      <c r="A211" s="382">
        <v>207</v>
      </c>
      <c r="B211" s="266" t="s">
        <v>472</v>
      </c>
      <c r="C211" s="266" t="s">
        <v>1574</v>
      </c>
      <c r="D211" s="266" t="s">
        <v>565</v>
      </c>
      <c r="E211" s="110">
        <v>89229688346</v>
      </c>
      <c r="F211" s="379">
        <v>4</v>
      </c>
      <c r="G211" s="565" t="s">
        <v>1453</v>
      </c>
    </row>
    <row r="212" spans="1:7" s="270" customFormat="1" ht="75" x14ac:dyDescent="0.25">
      <c r="A212" s="382">
        <v>208</v>
      </c>
      <c r="B212" s="266" t="s">
        <v>472</v>
      </c>
      <c r="C212" s="266" t="s">
        <v>804</v>
      </c>
      <c r="D212" s="266" t="s">
        <v>565</v>
      </c>
      <c r="E212" s="266" t="s">
        <v>2500</v>
      </c>
      <c r="F212" s="379">
        <v>22</v>
      </c>
      <c r="G212" s="565" t="s">
        <v>1453</v>
      </c>
    </row>
    <row r="213" spans="1:7" s="270" customFormat="1" ht="75" x14ac:dyDescent="0.25">
      <c r="A213" s="382">
        <v>209</v>
      </c>
      <c r="B213" s="266" t="s">
        <v>472</v>
      </c>
      <c r="C213" s="266" t="s">
        <v>1575</v>
      </c>
      <c r="D213" s="266" t="s">
        <v>565</v>
      </c>
      <c r="E213" s="266">
        <v>89128285520</v>
      </c>
      <c r="F213" s="379">
        <v>9</v>
      </c>
      <c r="G213" s="565" t="s">
        <v>1453</v>
      </c>
    </row>
    <row r="214" spans="1:7" s="270" customFormat="1" ht="75" x14ac:dyDescent="0.25">
      <c r="A214" s="382">
        <v>210</v>
      </c>
      <c r="B214" s="266" t="s">
        <v>472</v>
      </c>
      <c r="C214" s="266" t="s">
        <v>1576</v>
      </c>
      <c r="D214" s="266" t="s">
        <v>565</v>
      </c>
      <c r="E214" s="266">
        <v>89229256141</v>
      </c>
      <c r="F214" s="379">
        <v>7</v>
      </c>
      <c r="G214" s="565" t="s">
        <v>1453</v>
      </c>
    </row>
    <row r="215" spans="1:7" s="270" customFormat="1" ht="37.5" x14ac:dyDescent="0.25">
      <c r="A215" s="382">
        <v>211</v>
      </c>
      <c r="B215" s="266" t="s">
        <v>472</v>
      </c>
      <c r="C215" s="266" t="s">
        <v>805</v>
      </c>
      <c r="D215" s="266" t="s">
        <v>1563</v>
      </c>
      <c r="E215" s="266">
        <v>89195222858</v>
      </c>
      <c r="F215" s="379">
        <v>7</v>
      </c>
      <c r="G215" s="266" t="s">
        <v>1474</v>
      </c>
    </row>
    <row r="216" spans="1:7" s="270" customFormat="1" ht="37.5" x14ac:dyDescent="0.25">
      <c r="A216" s="382">
        <v>212</v>
      </c>
      <c r="B216" s="266" t="s">
        <v>472</v>
      </c>
      <c r="C216" s="266" t="s">
        <v>806</v>
      </c>
      <c r="D216" s="266" t="s">
        <v>4810</v>
      </c>
      <c r="E216" s="266">
        <v>89195051679</v>
      </c>
      <c r="F216" s="379">
        <v>6</v>
      </c>
      <c r="G216" s="266" t="s">
        <v>1475</v>
      </c>
    </row>
    <row r="217" spans="1:7" s="270" customFormat="1" ht="37.5" x14ac:dyDescent="0.25">
      <c r="A217" s="382">
        <v>213</v>
      </c>
      <c r="B217" s="266" t="s">
        <v>472</v>
      </c>
      <c r="C217" s="266" t="s">
        <v>807</v>
      </c>
      <c r="D217" s="266" t="s">
        <v>4811</v>
      </c>
      <c r="E217" s="266">
        <v>89123711648</v>
      </c>
      <c r="F217" s="379">
        <v>7</v>
      </c>
      <c r="G217" s="266" t="s">
        <v>1476</v>
      </c>
    </row>
    <row r="218" spans="1:7" s="270" customFormat="1" ht="56.25" x14ac:dyDescent="0.25">
      <c r="A218" s="382">
        <v>214</v>
      </c>
      <c r="B218" s="266" t="s">
        <v>472</v>
      </c>
      <c r="C218" s="266" t="s">
        <v>808</v>
      </c>
      <c r="D218" s="266" t="s">
        <v>2501</v>
      </c>
      <c r="E218" s="110">
        <v>89123682383</v>
      </c>
      <c r="F218" s="379">
        <v>2</v>
      </c>
      <c r="G218" s="266" t="s">
        <v>1477</v>
      </c>
    </row>
    <row r="219" spans="1:7" s="270" customFormat="1" ht="62.25" customHeight="1" x14ac:dyDescent="0.25">
      <c r="A219" s="382">
        <v>215</v>
      </c>
      <c r="B219" s="266" t="s">
        <v>473</v>
      </c>
      <c r="C219" s="266" t="s">
        <v>2370</v>
      </c>
      <c r="D219" s="266" t="s">
        <v>2502</v>
      </c>
      <c r="E219" s="266">
        <v>89127253976</v>
      </c>
      <c r="F219" s="564">
        <v>6</v>
      </c>
      <c r="G219" s="266" t="s">
        <v>2503</v>
      </c>
    </row>
    <row r="220" spans="1:7" s="270" customFormat="1" ht="62.25" customHeight="1" x14ac:dyDescent="0.25">
      <c r="A220" s="382">
        <v>216</v>
      </c>
      <c r="B220" s="565" t="s">
        <v>473</v>
      </c>
      <c r="C220" s="565" t="s">
        <v>4814</v>
      </c>
      <c r="D220" s="565" t="s">
        <v>199</v>
      </c>
      <c r="E220" s="565" t="s">
        <v>4815</v>
      </c>
      <c r="F220" s="564">
        <v>20</v>
      </c>
      <c r="G220" s="565" t="s">
        <v>1453</v>
      </c>
    </row>
    <row r="221" spans="1:7" s="270" customFormat="1" ht="37.5" x14ac:dyDescent="0.25">
      <c r="A221" s="382">
        <v>217</v>
      </c>
      <c r="B221" s="266" t="s">
        <v>473</v>
      </c>
      <c r="C221" s="266" t="s">
        <v>809</v>
      </c>
      <c r="D221" s="266" t="s">
        <v>1660</v>
      </c>
      <c r="E221" s="266">
        <v>89229219095</v>
      </c>
      <c r="F221" s="564">
        <v>7</v>
      </c>
      <c r="G221" s="266" t="s">
        <v>810</v>
      </c>
    </row>
    <row r="222" spans="1:7" s="270" customFormat="1" ht="61.5" customHeight="1" x14ac:dyDescent="0.25">
      <c r="A222" s="382">
        <v>218</v>
      </c>
      <c r="B222" s="266" t="s">
        <v>473</v>
      </c>
      <c r="C222" s="266" t="s">
        <v>787</v>
      </c>
      <c r="D222" s="266" t="s">
        <v>4817</v>
      </c>
      <c r="E222" s="266">
        <v>89229532498</v>
      </c>
      <c r="F222" s="564">
        <v>6</v>
      </c>
      <c r="G222" s="266" t="s">
        <v>788</v>
      </c>
    </row>
    <row r="223" spans="1:7" s="270" customFormat="1" ht="37.5" x14ac:dyDescent="0.25">
      <c r="A223" s="382">
        <v>219</v>
      </c>
      <c r="B223" s="266" t="s">
        <v>473</v>
      </c>
      <c r="C223" s="266" t="s">
        <v>654</v>
      </c>
      <c r="D223" s="266" t="s">
        <v>1562</v>
      </c>
      <c r="E223" s="266">
        <v>89229020647</v>
      </c>
      <c r="F223" s="564">
        <v>5</v>
      </c>
      <c r="G223" s="266" t="s">
        <v>811</v>
      </c>
    </row>
    <row r="224" spans="1:7" s="270" customFormat="1" ht="37.5" x14ac:dyDescent="0.25">
      <c r="A224" s="382">
        <v>220</v>
      </c>
      <c r="B224" s="266" t="s">
        <v>473</v>
      </c>
      <c r="C224" s="266" t="s">
        <v>812</v>
      </c>
      <c r="D224" s="266" t="s">
        <v>1659</v>
      </c>
      <c r="E224" s="266">
        <v>89539440921</v>
      </c>
      <c r="F224" s="564">
        <v>4</v>
      </c>
      <c r="G224" s="266" t="s">
        <v>813</v>
      </c>
    </row>
    <row r="225" spans="1:7" s="270" customFormat="1" ht="37.5" x14ac:dyDescent="0.25">
      <c r="A225" s="382">
        <v>221</v>
      </c>
      <c r="B225" s="266" t="s">
        <v>473</v>
      </c>
      <c r="C225" s="266" t="s">
        <v>2370</v>
      </c>
      <c r="D225" s="266" t="s">
        <v>4818</v>
      </c>
      <c r="E225" s="266">
        <v>89127253976</v>
      </c>
      <c r="F225" s="564">
        <v>6</v>
      </c>
      <c r="G225" s="266" t="s">
        <v>2371</v>
      </c>
    </row>
    <row r="226" spans="1:7" s="270" customFormat="1" ht="37.5" x14ac:dyDescent="0.25">
      <c r="A226" s="382">
        <v>222</v>
      </c>
      <c r="B226" s="265" t="s">
        <v>473</v>
      </c>
      <c r="C226" s="265" t="s">
        <v>814</v>
      </c>
      <c r="D226" s="265" t="s">
        <v>1546</v>
      </c>
      <c r="E226" s="265">
        <v>89123642260</v>
      </c>
      <c r="F226" s="370">
        <v>7</v>
      </c>
      <c r="G226" s="265" t="s">
        <v>1478</v>
      </c>
    </row>
    <row r="227" spans="1:7" s="270" customFormat="1" ht="37.5" x14ac:dyDescent="0.25">
      <c r="A227" s="382">
        <v>223</v>
      </c>
      <c r="B227" s="266" t="s">
        <v>473</v>
      </c>
      <c r="C227" s="266" t="s">
        <v>815</v>
      </c>
      <c r="D227" s="266" t="s">
        <v>1561</v>
      </c>
      <c r="E227" s="266" t="s">
        <v>816</v>
      </c>
      <c r="F227" s="564">
        <v>3</v>
      </c>
      <c r="G227" s="266" t="s">
        <v>817</v>
      </c>
    </row>
    <row r="228" spans="1:7" s="270" customFormat="1" ht="56.25" x14ac:dyDescent="0.25">
      <c r="A228" s="382">
        <v>224</v>
      </c>
      <c r="B228" s="266" t="s">
        <v>473</v>
      </c>
      <c r="C228" s="266" t="s">
        <v>818</v>
      </c>
      <c r="D228" s="266" t="s">
        <v>1547</v>
      </c>
      <c r="E228" s="266" t="s">
        <v>819</v>
      </c>
      <c r="F228" s="564">
        <v>3</v>
      </c>
      <c r="G228" s="266" t="s">
        <v>820</v>
      </c>
    </row>
    <row r="229" spans="1:7" s="270" customFormat="1" ht="37.5" x14ac:dyDescent="0.25">
      <c r="A229" s="382">
        <v>225</v>
      </c>
      <c r="B229" s="266" t="s">
        <v>473</v>
      </c>
      <c r="C229" s="266" t="s">
        <v>821</v>
      </c>
      <c r="D229" s="266" t="s">
        <v>1548</v>
      </c>
      <c r="E229" s="266" t="s">
        <v>2504</v>
      </c>
      <c r="F229" s="564">
        <v>7</v>
      </c>
      <c r="G229" s="266" t="s">
        <v>822</v>
      </c>
    </row>
    <row r="230" spans="1:7" s="270" customFormat="1" ht="37.5" x14ac:dyDescent="0.25">
      <c r="A230" s="382">
        <v>226</v>
      </c>
      <c r="B230" s="266" t="s">
        <v>473</v>
      </c>
      <c r="C230" s="266" t="s">
        <v>2505</v>
      </c>
      <c r="D230" s="266" t="s">
        <v>1549</v>
      </c>
      <c r="E230" s="266">
        <v>89828112780</v>
      </c>
      <c r="F230" s="564">
        <v>4</v>
      </c>
      <c r="G230" s="266" t="s">
        <v>823</v>
      </c>
    </row>
    <row r="231" spans="1:7" s="270" customFormat="1" ht="75" x14ac:dyDescent="0.25">
      <c r="A231" s="382">
        <v>227</v>
      </c>
      <c r="B231" s="266" t="s">
        <v>473</v>
      </c>
      <c r="C231" s="266" t="s">
        <v>824</v>
      </c>
      <c r="D231" s="266" t="s">
        <v>1550</v>
      </c>
      <c r="E231" s="266">
        <v>89195165378</v>
      </c>
      <c r="F231" s="564">
        <v>2</v>
      </c>
      <c r="G231" s="266" t="s">
        <v>1453</v>
      </c>
    </row>
    <row r="232" spans="1:7" s="270" customFormat="1" ht="56.25" x14ac:dyDescent="0.25">
      <c r="A232" s="382">
        <v>228</v>
      </c>
      <c r="B232" s="266" t="s">
        <v>473</v>
      </c>
      <c r="C232" s="266" t="s">
        <v>4812</v>
      </c>
      <c r="D232" s="266" t="s">
        <v>1551</v>
      </c>
      <c r="E232" s="266">
        <v>89127293508</v>
      </c>
      <c r="F232" s="564">
        <v>1</v>
      </c>
      <c r="G232" s="266" t="s">
        <v>4813</v>
      </c>
    </row>
    <row r="233" spans="1:7" s="270" customFormat="1" ht="56.25" x14ac:dyDescent="0.25">
      <c r="A233" s="382">
        <v>229</v>
      </c>
      <c r="B233" s="266" t="s">
        <v>473</v>
      </c>
      <c r="C233" s="266" t="s">
        <v>825</v>
      </c>
      <c r="D233" s="266" t="s">
        <v>1552</v>
      </c>
      <c r="E233" s="266">
        <v>89635502439</v>
      </c>
      <c r="F233" s="564">
        <v>8</v>
      </c>
      <c r="G233" s="266" t="s">
        <v>826</v>
      </c>
    </row>
    <row r="234" spans="1:7" s="270" customFormat="1" ht="37.5" x14ac:dyDescent="0.25">
      <c r="A234" s="382">
        <v>230</v>
      </c>
      <c r="B234" s="266" t="s">
        <v>473</v>
      </c>
      <c r="C234" s="266" t="s">
        <v>827</v>
      </c>
      <c r="D234" s="266" t="s">
        <v>2506</v>
      </c>
      <c r="E234" s="266">
        <v>89229256824</v>
      </c>
      <c r="F234" s="564">
        <v>3</v>
      </c>
      <c r="G234" s="266" t="s">
        <v>828</v>
      </c>
    </row>
    <row r="235" spans="1:7" s="270" customFormat="1" ht="37.5" x14ac:dyDescent="0.25">
      <c r="A235" s="382">
        <v>231</v>
      </c>
      <c r="B235" s="266" t="s">
        <v>473</v>
      </c>
      <c r="C235" s="266" t="s">
        <v>829</v>
      </c>
      <c r="D235" s="266" t="s">
        <v>1567</v>
      </c>
      <c r="E235" s="266" t="s">
        <v>830</v>
      </c>
      <c r="F235" s="564">
        <v>6</v>
      </c>
      <c r="G235" s="266" t="s">
        <v>831</v>
      </c>
    </row>
    <row r="236" spans="1:7" s="270" customFormat="1" ht="56.25" x14ac:dyDescent="0.25">
      <c r="A236" s="382">
        <v>232</v>
      </c>
      <c r="B236" s="283" t="s">
        <v>473</v>
      </c>
      <c r="C236" s="283" t="s">
        <v>2372</v>
      </c>
      <c r="D236" s="283" t="s">
        <v>2373</v>
      </c>
      <c r="E236" s="283">
        <v>89123364807</v>
      </c>
      <c r="F236" s="381">
        <v>2</v>
      </c>
      <c r="G236" s="283" t="s">
        <v>4816</v>
      </c>
    </row>
    <row r="237" spans="1:7" s="270" customFormat="1" ht="37.5" x14ac:dyDescent="0.25">
      <c r="A237" s="382">
        <v>233</v>
      </c>
      <c r="B237" s="266" t="s">
        <v>474</v>
      </c>
      <c r="C237" s="284" t="s">
        <v>2507</v>
      </c>
      <c r="D237" s="285" t="s">
        <v>1568</v>
      </c>
      <c r="E237" s="284">
        <v>89229272114</v>
      </c>
      <c r="F237" s="587">
        <v>19</v>
      </c>
      <c r="G237" s="284" t="s">
        <v>832</v>
      </c>
    </row>
    <row r="238" spans="1:7" s="270" customFormat="1" ht="75" x14ac:dyDescent="0.25">
      <c r="A238" s="382">
        <v>234</v>
      </c>
      <c r="B238" s="266" t="s">
        <v>474</v>
      </c>
      <c r="C238" s="284" t="s">
        <v>833</v>
      </c>
      <c r="D238" s="284" t="s">
        <v>201</v>
      </c>
      <c r="E238" s="284">
        <v>89229387588</v>
      </c>
      <c r="F238" s="587">
        <v>10</v>
      </c>
      <c r="G238" s="284" t="s">
        <v>1453</v>
      </c>
    </row>
    <row r="239" spans="1:7" s="270" customFormat="1" ht="75" x14ac:dyDescent="0.25">
      <c r="A239" s="382">
        <v>235</v>
      </c>
      <c r="B239" s="266" t="s">
        <v>474</v>
      </c>
      <c r="C239" s="284" t="s">
        <v>834</v>
      </c>
      <c r="D239" s="284" t="s">
        <v>2508</v>
      </c>
      <c r="E239" s="284">
        <v>89229891181</v>
      </c>
      <c r="F239" s="587">
        <v>17</v>
      </c>
      <c r="G239" s="582" t="s">
        <v>1453</v>
      </c>
    </row>
    <row r="240" spans="1:7" s="270" customFormat="1" ht="75" x14ac:dyDescent="0.25">
      <c r="A240" s="382">
        <v>236</v>
      </c>
      <c r="B240" s="266" t="s">
        <v>474</v>
      </c>
      <c r="C240" s="582" t="s">
        <v>835</v>
      </c>
      <c r="D240" s="284" t="s">
        <v>565</v>
      </c>
      <c r="E240" s="284">
        <v>89229351653</v>
      </c>
      <c r="F240" s="587">
        <v>12</v>
      </c>
      <c r="G240" s="582" t="s">
        <v>1453</v>
      </c>
    </row>
    <row r="241" spans="1:7" s="270" customFormat="1" ht="75" x14ac:dyDescent="0.25">
      <c r="A241" s="382">
        <v>237</v>
      </c>
      <c r="B241" s="266" t="s">
        <v>474</v>
      </c>
      <c r="C241" s="582" t="s">
        <v>842</v>
      </c>
      <c r="D241" s="284" t="s">
        <v>565</v>
      </c>
      <c r="E241" s="284">
        <v>89229385689</v>
      </c>
      <c r="F241" s="587">
        <v>1</v>
      </c>
      <c r="G241" s="582" t="s">
        <v>1453</v>
      </c>
    </row>
    <row r="242" spans="1:7" s="270" customFormat="1" ht="75" x14ac:dyDescent="0.25">
      <c r="A242" s="382">
        <v>238</v>
      </c>
      <c r="B242" s="266" t="s">
        <v>474</v>
      </c>
      <c r="C242" s="582" t="s">
        <v>836</v>
      </c>
      <c r="D242" s="284" t="s">
        <v>565</v>
      </c>
      <c r="E242" s="284" t="s">
        <v>837</v>
      </c>
      <c r="F242" s="587">
        <v>22</v>
      </c>
      <c r="G242" s="582" t="s">
        <v>1453</v>
      </c>
    </row>
    <row r="243" spans="1:7" s="270" customFormat="1" ht="75" x14ac:dyDescent="0.25">
      <c r="A243" s="382">
        <v>239</v>
      </c>
      <c r="B243" s="266" t="s">
        <v>474</v>
      </c>
      <c r="C243" s="582" t="s">
        <v>838</v>
      </c>
      <c r="D243" s="284" t="s">
        <v>565</v>
      </c>
      <c r="E243" s="284">
        <v>89229079754</v>
      </c>
      <c r="F243" s="587">
        <v>17</v>
      </c>
      <c r="G243" s="582" t="s">
        <v>1453</v>
      </c>
    </row>
    <row r="244" spans="1:7" s="270" customFormat="1" ht="75" x14ac:dyDescent="0.25">
      <c r="A244" s="382">
        <v>240</v>
      </c>
      <c r="B244" s="266" t="s">
        <v>474</v>
      </c>
      <c r="C244" s="582" t="s">
        <v>839</v>
      </c>
      <c r="D244" s="284" t="s">
        <v>565</v>
      </c>
      <c r="E244" s="284" t="s">
        <v>840</v>
      </c>
      <c r="F244" s="587">
        <v>17</v>
      </c>
      <c r="G244" s="582" t="s">
        <v>1453</v>
      </c>
    </row>
    <row r="245" spans="1:7" s="270" customFormat="1" ht="75" x14ac:dyDescent="0.25">
      <c r="A245" s="382">
        <v>241</v>
      </c>
      <c r="B245" s="266" t="s">
        <v>474</v>
      </c>
      <c r="C245" s="582" t="s">
        <v>1800</v>
      </c>
      <c r="D245" s="284" t="s">
        <v>565</v>
      </c>
      <c r="E245" s="284">
        <v>89229012273</v>
      </c>
      <c r="F245" s="587">
        <v>1</v>
      </c>
      <c r="G245" s="582" t="s">
        <v>1453</v>
      </c>
    </row>
    <row r="246" spans="1:7" s="270" customFormat="1" ht="75" x14ac:dyDescent="0.25">
      <c r="A246" s="382">
        <v>242</v>
      </c>
      <c r="B246" s="266" t="s">
        <v>474</v>
      </c>
      <c r="C246" s="582" t="s">
        <v>841</v>
      </c>
      <c r="D246" s="284" t="s">
        <v>565</v>
      </c>
      <c r="E246" s="284">
        <v>89229005380</v>
      </c>
      <c r="F246" s="587">
        <v>5</v>
      </c>
      <c r="G246" s="582" t="s">
        <v>1453</v>
      </c>
    </row>
    <row r="247" spans="1:7" s="270" customFormat="1" ht="75" x14ac:dyDescent="0.25">
      <c r="A247" s="382">
        <v>243</v>
      </c>
      <c r="B247" s="565" t="s">
        <v>474</v>
      </c>
      <c r="C247" s="592" t="s">
        <v>4819</v>
      </c>
      <c r="D247" s="592" t="s">
        <v>4834</v>
      </c>
      <c r="E247" s="591">
        <v>89229373572</v>
      </c>
      <c r="F247" s="593">
        <v>2</v>
      </c>
      <c r="G247" s="582" t="s">
        <v>1453</v>
      </c>
    </row>
    <row r="248" spans="1:7" s="270" customFormat="1" ht="75" x14ac:dyDescent="0.25">
      <c r="A248" s="382">
        <v>244</v>
      </c>
      <c r="B248" s="565" t="s">
        <v>474</v>
      </c>
      <c r="C248" s="592" t="s">
        <v>4820</v>
      </c>
      <c r="D248" s="592" t="s">
        <v>4835</v>
      </c>
      <c r="E248" s="591">
        <v>89229248293</v>
      </c>
      <c r="F248" s="593">
        <v>3</v>
      </c>
      <c r="G248" s="582" t="s">
        <v>1453</v>
      </c>
    </row>
    <row r="249" spans="1:7" s="270" customFormat="1" ht="75" x14ac:dyDescent="0.25">
      <c r="A249" s="382">
        <v>245</v>
      </c>
      <c r="B249" s="565" t="s">
        <v>474</v>
      </c>
      <c r="C249" s="592" t="s">
        <v>4821</v>
      </c>
      <c r="D249" s="592" t="s">
        <v>4836</v>
      </c>
      <c r="E249" s="591">
        <v>89125660534</v>
      </c>
      <c r="F249" s="593">
        <v>2</v>
      </c>
      <c r="G249" s="582" t="s">
        <v>1453</v>
      </c>
    </row>
    <row r="250" spans="1:7" s="270" customFormat="1" ht="75" x14ac:dyDescent="0.25">
      <c r="A250" s="382">
        <v>246</v>
      </c>
      <c r="B250" s="565" t="s">
        <v>474</v>
      </c>
      <c r="C250" s="592" t="s">
        <v>4822</v>
      </c>
      <c r="D250" s="592" t="s">
        <v>4837</v>
      </c>
      <c r="E250" s="591">
        <v>89229238218</v>
      </c>
      <c r="F250" s="593">
        <v>5</v>
      </c>
      <c r="G250" s="582" t="s">
        <v>1453</v>
      </c>
    </row>
    <row r="251" spans="1:7" s="270" customFormat="1" ht="75" x14ac:dyDescent="0.25">
      <c r="A251" s="382">
        <v>247</v>
      </c>
      <c r="B251" s="565" t="s">
        <v>474</v>
      </c>
      <c r="C251" s="592" t="s">
        <v>4823</v>
      </c>
      <c r="D251" s="592" t="s">
        <v>4833</v>
      </c>
      <c r="E251" s="591">
        <v>89229621007</v>
      </c>
      <c r="F251" s="593">
        <v>2</v>
      </c>
      <c r="G251" s="582" t="s">
        <v>1453</v>
      </c>
    </row>
    <row r="252" spans="1:7" s="270" customFormat="1" ht="75" x14ac:dyDescent="0.25">
      <c r="A252" s="382">
        <v>248</v>
      </c>
      <c r="B252" s="565" t="s">
        <v>474</v>
      </c>
      <c r="C252" s="592" t="s">
        <v>4824</v>
      </c>
      <c r="D252" s="592" t="s">
        <v>5018</v>
      </c>
      <c r="E252" s="591">
        <v>89229025161</v>
      </c>
      <c r="F252" s="593">
        <v>1</v>
      </c>
      <c r="G252" s="582" t="s">
        <v>1453</v>
      </c>
    </row>
    <row r="253" spans="1:7" s="270" customFormat="1" ht="75" x14ac:dyDescent="0.25">
      <c r="A253" s="382">
        <v>249</v>
      </c>
      <c r="B253" s="565" t="s">
        <v>474</v>
      </c>
      <c r="C253" s="592" t="s">
        <v>4825</v>
      </c>
      <c r="D253" s="592" t="s">
        <v>4838</v>
      </c>
      <c r="E253" s="591">
        <v>89229262669</v>
      </c>
      <c r="F253" s="593">
        <v>3</v>
      </c>
      <c r="G253" s="582" t="s">
        <v>1453</v>
      </c>
    </row>
    <row r="254" spans="1:7" s="270" customFormat="1" ht="75" x14ac:dyDescent="0.25">
      <c r="A254" s="382">
        <v>250</v>
      </c>
      <c r="B254" s="565" t="s">
        <v>474</v>
      </c>
      <c r="C254" s="592" t="s">
        <v>4826</v>
      </c>
      <c r="D254" s="592" t="s">
        <v>4839</v>
      </c>
      <c r="E254" s="591">
        <v>89229257523</v>
      </c>
      <c r="F254" s="593">
        <v>4</v>
      </c>
      <c r="G254" s="582" t="s">
        <v>1453</v>
      </c>
    </row>
    <row r="255" spans="1:7" s="270" customFormat="1" ht="75" x14ac:dyDescent="0.25">
      <c r="A255" s="382">
        <v>251</v>
      </c>
      <c r="B255" s="565" t="s">
        <v>474</v>
      </c>
      <c r="C255" s="592" t="s">
        <v>4827</v>
      </c>
      <c r="D255" s="592" t="s">
        <v>5019</v>
      </c>
      <c r="E255" s="591">
        <v>89229163393</v>
      </c>
      <c r="F255" s="593">
        <v>8</v>
      </c>
      <c r="G255" s="582" t="s">
        <v>1453</v>
      </c>
    </row>
    <row r="256" spans="1:7" s="270" customFormat="1" ht="75" x14ac:dyDescent="0.25">
      <c r="A256" s="382">
        <v>252</v>
      </c>
      <c r="B256" s="565" t="s">
        <v>474</v>
      </c>
      <c r="C256" s="592" t="s">
        <v>4828</v>
      </c>
      <c r="D256" s="592" t="s">
        <v>4840</v>
      </c>
      <c r="E256" s="591">
        <v>89229219402</v>
      </c>
      <c r="F256" s="593">
        <v>5</v>
      </c>
      <c r="G256" s="582" t="s">
        <v>1453</v>
      </c>
    </row>
    <row r="257" spans="1:7" s="270" customFormat="1" ht="75" x14ac:dyDescent="0.25">
      <c r="A257" s="382">
        <v>253</v>
      </c>
      <c r="B257" s="565" t="s">
        <v>474</v>
      </c>
      <c r="C257" s="592" t="s">
        <v>4829</v>
      </c>
      <c r="D257" s="592" t="s">
        <v>4841</v>
      </c>
      <c r="E257" s="591">
        <v>89828110006</v>
      </c>
      <c r="F257" s="593">
        <v>2</v>
      </c>
      <c r="G257" s="582" t="s">
        <v>1453</v>
      </c>
    </row>
    <row r="258" spans="1:7" s="270" customFormat="1" ht="75" x14ac:dyDescent="0.25">
      <c r="A258" s="382">
        <v>254</v>
      </c>
      <c r="B258" s="565" t="s">
        <v>474</v>
      </c>
      <c r="C258" s="592" t="s">
        <v>4830</v>
      </c>
      <c r="D258" s="592" t="s">
        <v>4842</v>
      </c>
      <c r="E258" s="591">
        <v>89229230010</v>
      </c>
      <c r="F258" s="593">
        <v>6</v>
      </c>
      <c r="G258" s="582" t="s">
        <v>1453</v>
      </c>
    </row>
    <row r="259" spans="1:7" s="270" customFormat="1" ht="18.75" x14ac:dyDescent="0.25">
      <c r="A259" s="382">
        <v>255</v>
      </c>
      <c r="B259" s="565"/>
      <c r="C259" s="592"/>
      <c r="D259" s="592"/>
      <c r="E259" s="591"/>
      <c r="F259" s="593"/>
      <c r="G259" s="582"/>
    </row>
    <row r="260" spans="1:7" s="270" customFormat="1" ht="75" x14ac:dyDescent="0.25">
      <c r="A260" s="382">
        <v>256</v>
      </c>
      <c r="B260" s="565" t="s">
        <v>474</v>
      </c>
      <c r="C260" s="592" t="s">
        <v>4831</v>
      </c>
      <c r="D260" s="592" t="s">
        <v>4843</v>
      </c>
      <c r="E260" s="591">
        <v>89229178857</v>
      </c>
      <c r="F260" s="593">
        <v>2</v>
      </c>
      <c r="G260" s="582" t="s">
        <v>1453</v>
      </c>
    </row>
    <row r="261" spans="1:7" s="270" customFormat="1" ht="75" x14ac:dyDescent="0.25">
      <c r="A261" s="382">
        <v>257</v>
      </c>
      <c r="B261" s="565" t="s">
        <v>474</v>
      </c>
      <c r="C261" s="592" t="s">
        <v>1151</v>
      </c>
      <c r="D261" s="592" t="s">
        <v>4844</v>
      </c>
      <c r="E261" s="591">
        <v>89127346570</v>
      </c>
      <c r="F261" s="593">
        <v>4</v>
      </c>
      <c r="G261" s="582" t="s">
        <v>1453</v>
      </c>
    </row>
    <row r="262" spans="1:7" s="270" customFormat="1" ht="75" x14ac:dyDescent="0.25">
      <c r="A262" s="382">
        <v>258</v>
      </c>
      <c r="B262" s="565" t="s">
        <v>474</v>
      </c>
      <c r="C262" s="592" t="s">
        <v>4832</v>
      </c>
      <c r="D262" s="592" t="s">
        <v>4845</v>
      </c>
      <c r="E262" s="591">
        <v>89229637949</v>
      </c>
      <c r="F262" s="593">
        <v>2</v>
      </c>
      <c r="G262" s="582" t="s">
        <v>1453</v>
      </c>
    </row>
    <row r="263" spans="1:7" s="270" customFormat="1" ht="75" customHeight="1" x14ac:dyDescent="0.25">
      <c r="A263" s="382">
        <v>259</v>
      </c>
      <c r="B263" s="271" t="s">
        <v>475</v>
      </c>
      <c r="C263" s="590" t="s">
        <v>843</v>
      </c>
      <c r="D263" s="590" t="s">
        <v>5020</v>
      </c>
      <c r="E263" s="590">
        <v>89229526277</v>
      </c>
      <c r="F263" s="373">
        <v>11</v>
      </c>
      <c r="G263" s="271" t="s">
        <v>1454</v>
      </c>
    </row>
    <row r="264" spans="1:7" s="747" customFormat="1" ht="18.75" x14ac:dyDescent="0.25">
      <c r="A264" s="382">
        <v>260</v>
      </c>
      <c r="B264" s="271"/>
      <c r="C264" s="274"/>
      <c r="D264" s="274"/>
      <c r="E264" s="274"/>
      <c r="F264" s="373"/>
      <c r="G264" s="271"/>
    </row>
    <row r="265" spans="1:7" s="747" customFormat="1" ht="18.75" x14ac:dyDescent="0.25">
      <c r="A265" s="382">
        <v>261</v>
      </c>
      <c r="B265" s="271"/>
      <c r="C265" s="274"/>
      <c r="D265" s="274"/>
      <c r="E265" s="274"/>
      <c r="F265" s="373"/>
      <c r="G265" s="271"/>
    </row>
    <row r="266" spans="1:7" s="270" customFormat="1" ht="75" x14ac:dyDescent="0.25">
      <c r="A266" s="382">
        <v>262</v>
      </c>
      <c r="B266" s="271" t="s">
        <v>475</v>
      </c>
      <c r="C266" s="274" t="s">
        <v>844</v>
      </c>
      <c r="D266" s="274" t="s">
        <v>1553</v>
      </c>
      <c r="E266" s="274">
        <v>89229191393</v>
      </c>
      <c r="F266" s="373">
        <v>13</v>
      </c>
      <c r="G266" s="271" t="s">
        <v>1454</v>
      </c>
    </row>
    <row r="267" spans="1:7" s="270" customFormat="1" ht="75" x14ac:dyDescent="0.25">
      <c r="A267" s="382">
        <v>263</v>
      </c>
      <c r="B267" s="271" t="s">
        <v>475</v>
      </c>
      <c r="C267" s="274" t="s">
        <v>765</v>
      </c>
      <c r="D267" s="274" t="s">
        <v>1554</v>
      </c>
      <c r="E267" s="274">
        <v>89195013220</v>
      </c>
      <c r="F267" s="373">
        <v>18</v>
      </c>
      <c r="G267" s="271" t="s">
        <v>1454</v>
      </c>
    </row>
    <row r="268" spans="1:7" s="270" customFormat="1" ht="75" x14ac:dyDescent="0.25">
      <c r="A268" s="382">
        <v>264</v>
      </c>
      <c r="B268" s="271" t="s">
        <v>475</v>
      </c>
      <c r="C268" s="274" t="s">
        <v>845</v>
      </c>
      <c r="D268" s="274" t="s">
        <v>1555</v>
      </c>
      <c r="E268" s="274">
        <v>89170703154</v>
      </c>
      <c r="F268" s="373">
        <v>13</v>
      </c>
      <c r="G268" s="271" t="s">
        <v>1454</v>
      </c>
    </row>
    <row r="269" spans="1:7" s="270" customFormat="1" ht="75" x14ac:dyDescent="0.25">
      <c r="A269" s="382">
        <v>265</v>
      </c>
      <c r="B269" s="271" t="s">
        <v>475</v>
      </c>
      <c r="C269" s="274" t="s">
        <v>631</v>
      </c>
      <c r="D269" s="274" t="s">
        <v>1556</v>
      </c>
      <c r="E269" s="274">
        <v>89226645933</v>
      </c>
      <c r="F269" s="373">
        <v>6</v>
      </c>
      <c r="G269" s="271" t="s">
        <v>1454</v>
      </c>
    </row>
    <row r="270" spans="1:7" s="270" customFormat="1" ht="75" x14ac:dyDescent="0.25">
      <c r="A270" s="382">
        <v>266</v>
      </c>
      <c r="B270" s="271" t="s">
        <v>475</v>
      </c>
      <c r="C270" s="274" t="s">
        <v>1841</v>
      </c>
      <c r="D270" s="274" t="s">
        <v>1842</v>
      </c>
      <c r="E270" s="274">
        <v>89229556549</v>
      </c>
      <c r="F270" s="373">
        <v>4</v>
      </c>
      <c r="G270" s="271" t="s">
        <v>1454</v>
      </c>
    </row>
    <row r="271" spans="1:7" s="270" customFormat="1" ht="75" x14ac:dyDescent="0.25">
      <c r="A271" s="382">
        <v>267</v>
      </c>
      <c r="B271" s="271" t="s">
        <v>475</v>
      </c>
      <c r="C271" s="274" t="s">
        <v>846</v>
      </c>
      <c r="D271" s="274" t="s">
        <v>5021</v>
      </c>
      <c r="E271" s="274">
        <v>89127197888</v>
      </c>
      <c r="F271" s="373">
        <v>13</v>
      </c>
      <c r="G271" s="271" t="s">
        <v>1454</v>
      </c>
    </row>
    <row r="272" spans="1:7" s="270" customFormat="1" ht="75" x14ac:dyDescent="0.25">
      <c r="A272" s="382">
        <v>268</v>
      </c>
      <c r="B272" s="271" t="s">
        <v>475</v>
      </c>
      <c r="C272" s="274" t="s">
        <v>202</v>
      </c>
      <c r="D272" s="271" t="s">
        <v>203</v>
      </c>
      <c r="E272" s="274">
        <v>89229400825</v>
      </c>
      <c r="F272" s="373">
        <v>27</v>
      </c>
      <c r="G272" s="271" t="s">
        <v>1454</v>
      </c>
    </row>
    <row r="273" spans="1:7" s="270" customFormat="1" ht="93.75" x14ac:dyDescent="0.25">
      <c r="A273" s="382">
        <v>269</v>
      </c>
      <c r="B273" s="271" t="s">
        <v>475</v>
      </c>
      <c r="C273" s="274" t="s">
        <v>847</v>
      </c>
      <c r="D273" s="271" t="s">
        <v>848</v>
      </c>
      <c r="E273" s="274">
        <v>89229400827</v>
      </c>
      <c r="F273" s="373">
        <v>18</v>
      </c>
      <c r="G273" s="271" t="s">
        <v>1454</v>
      </c>
    </row>
    <row r="274" spans="1:7" s="270" customFormat="1" ht="93.75" x14ac:dyDescent="0.25">
      <c r="A274" s="382">
        <v>270</v>
      </c>
      <c r="B274" s="271" t="s">
        <v>475</v>
      </c>
      <c r="C274" s="274" t="s">
        <v>849</v>
      </c>
      <c r="D274" s="271" t="s">
        <v>850</v>
      </c>
      <c r="E274" s="274">
        <v>89229400826</v>
      </c>
      <c r="F274" s="373">
        <v>33</v>
      </c>
      <c r="G274" s="271" t="s">
        <v>1454</v>
      </c>
    </row>
    <row r="275" spans="1:7" s="270" customFormat="1" ht="75" x14ac:dyDescent="0.25">
      <c r="A275" s="382">
        <v>271</v>
      </c>
      <c r="B275" s="271" t="s">
        <v>475</v>
      </c>
      <c r="C275" s="274" t="s">
        <v>851</v>
      </c>
      <c r="D275" s="271" t="s">
        <v>565</v>
      </c>
      <c r="E275" s="274">
        <v>89536967120</v>
      </c>
      <c r="F275" s="373">
        <v>30</v>
      </c>
      <c r="G275" s="271" t="s">
        <v>1454</v>
      </c>
    </row>
    <row r="276" spans="1:7" s="270" customFormat="1" ht="75" x14ac:dyDescent="0.25">
      <c r="A276" s="382">
        <v>272</v>
      </c>
      <c r="B276" s="271" t="s">
        <v>475</v>
      </c>
      <c r="C276" s="274" t="s">
        <v>852</v>
      </c>
      <c r="D276" s="271" t="s">
        <v>565</v>
      </c>
      <c r="E276" s="274" t="s">
        <v>2387</v>
      </c>
      <c r="F276" s="373">
        <v>38</v>
      </c>
      <c r="G276" s="271" t="s">
        <v>1454</v>
      </c>
    </row>
    <row r="277" spans="1:7" s="270" customFormat="1" ht="75" x14ac:dyDescent="0.25">
      <c r="A277" s="382">
        <v>273</v>
      </c>
      <c r="B277" s="271" t="s">
        <v>475</v>
      </c>
      <c r="C277" s="274" t="s">
        <v>853</v>
      </c>
      <c r="D277" s="271" t="s">
        <v>565</v>
      </c>
      <c r="E277" s="274">
        <v>89229044696</v>
      </c>
      <c r="F277" s="373">
        <v>28</v>
      </c>
      <c r="G277" s="271" t="s">
        <v>1454</v>
      </c>
    </row>
    <row r="278" spans="1:7" s="270" customFormat="1" ht="75" x14ac:dyDescent="0.25">
      <c r="A278" s="382">
        <v>274</v>
      </c>
      <c r="B278" s="271" t="s">
        <v>475</v>
      </c>
      <c r="C278" s="274" t="s">
        <v>854</v>
      </c>
      <c r="D278" s="271" t="s">
        <v>565</v>
      </c>
      <c r="E278" s="274">
        <v>89229048043</v>
      </c>
      <c r="F278" s="373">
        <v>22</v>
      </c>
      <c r="G278" s="271" t="s">
        <v>1454</v>
      </c>
    </row>
    <row r="279" spans="1:7" s="270" customFormat="1" ht="75" x14ac:dyDescent="0.25">
      <c r="A279" s="382">
        <v>275</v>
      </c>
      <c r="B279" s="266" t="s">
        <v>476</v>
      </c>
      <c r="C279" s="286" t="s">
        <v>855</v>
      </c>
      <c r="D279" s="266" t="s">
        <v>565</v>
      </c>
      <c r="E279" s="266" t="s">
        <v>2509</v>
      </c>
      <c r="F279" s="602">
        <v>13</v>
      </c>
      <c r="G279" s="266" t="s">
        <v>1453</v>
      </c>
    </row>
    <row r="280" spans="1:7" s="270" customFormat="1" ht="93.75" x14ac:dyDescent="0.25">
      <c r="A280" s="382">
        <v>276</v>
      </c>
      <c r="B280" s="759" t="s">
        <v>476</v>
      </c>
      <c r="C280" s="286" t="s">
        <v>4847</v>
      </c>
      <c r="D280" s="759" t="s">
        <v>5022</v>
      </c>
      <c r="E280" s="759" t="s">
        <v>4848</v>
      </c>
      <c r="F280" s="602">
        <v>16</v>
      </c>
      <c r="G280" s="759" t="s">
        <v>1453</v>
      </c>
    </row>
    <row r="281" spans="1:7" s="270" customFormat="1" ht="75" x14ac:dyDescent="0.25">
      <c r="A281" s="382">
        <v>277</v>
      </c>
      <c r="B281" s="266" t="s">
        <v>476</v>
      </c>
      <c r="C281" s="286" t="s">
        <v>856</v>
      </c>
      <c r="D281" s="266" t="s">
        <v>565</v>
      </c>
      <c r="E281" s="266" t="s">
        <v>2510</v>
      </c>
      <c r="F281" s="602">
        <v>20</v>
      </c>
      <c r="G281" s="565" t="s">
        <v>1453</v>
      </c>
    </row>
    <row r="282" spans="1:7" s="270" customFormat="1" ht="75" x14ac:dyDescent="0.25">
      <c r="A282" s="382">
        <v>278</v>
      </c>
      <c r="B282" s="266" t="s">
        <v>476</v>
      </c>
      <c r="C282" s="286" t="s">
        <v>857</v>
      </c>
      <c r="D282" s="266" t="s">
        <v>565</v>
      </c>
      <c r="E282" s="266" t="s">
        <v>2511</v>
      </c>
      <c r="F282" s="602">
        <v>2</v>
      </c>
      <c r="G282" s="565" t="s">
        <v>1453</v>
      </c>
    </row>
    <row r="283" spans="1:7" s="270" customFormat="1" ht="75" x14ac:dyDescent="0.25">
      <c r="A283" s="382">
        <v>279</v>
      </c>
      <c r="B283" s="266" t="s">
        <v>476</v>
      </c>
      <c r="C283" s="286" t="s">
        <v>858</v>
      </c>
      <c r="D283" s="266" t="s">
        <v>565</v>
      </c>
      <c r="E283" s="266" t="s">
        <v>2512</v>
      </c>
      <c r="F283" s="602">
        <v>10</v>
      </c>
      <c r="G283" s="565" t="s">
        <v>1453</v>
      </c>
    </row>
    <row r="284" spans="1:7" s="270" customFormat="1" ht="75" x14ac:dyDescent="0.25">
      <c r="A284" s="382">
        <v>280</v>
      </c>
      <c r="B284" s="266" t="s">
        <v>476</v>
      </c>
      <c r="C284" s="286" t="s">
        <v>859</v>
      </c>
      <c r="D284" s="266" t="s">
        <v>565</v>
      </c>
      <c r="E284" s="266" t="s">
        <v>1940</v>
      </c>
      <c r="F284" s="602">
        <v>30</v>
      </c>
      <c r="G284" s="565" t="s">
        <v>1453</v>
      </c>
    </row>
    <row r="285" spans="1:7" s="270" customFormat="1" ht="75" x14ac:dyDescent="0.25">
      <c r="A285" s="382">
        <v>281</v>
      </c>
      <c r="B285" s="266" t="s">
        <v>476</v>
      </c>
      <c r="C285" s="286" t="s">
        <v>860</v>
      </c>
      <c r="D285" s="266" t="s">
        <v>565</v>
      </c>
      <c r="E285" s="266" t="s">
        <v>2513</v>
      </c>
      <c r="F285" s="602">
        <v>10</v>
      </c>
      <c r="G285" s="565" t="s">
        <v>1453</v>
      </c>
    </row>
    <row r="286" spans="1:7" s="270" customFormat="1" ht="75" x14ac:dyDescent="0.25">
      <c r="A286" s="382">
        <v>282</v>
      </c>
      <c r="B286" s="266" t="s">
        <v>476</v>
      </c>
      <c r="C286" s="286" t="s">
        <v>861</v>
      </c>
      <c r="D286" s="266" t="s">
        <v>565</v>
      </c>
      <c r="E286" s="266" t="s">
        <v>2514</v>
      </c>
      <c r="F286" s="602">
        <v>45</v>
      </c>
      <c r="G286" s="565" t="s">
        <v>1453</v>
      </c>
    </row>
    <row r="287" spans="1:7" s="270" customFormat="1" ht="75" x14ac:dyDescent="0.25">
      <c r="A287" s="382">
        <v>283</v>
      </c>
      <c r="B287" s="266" t="s">
        <v>476</v>
      </c>
      <c r="C287" s="286" t="s">
        <v>862</v>
      </c>
      <c r="D287" s="266" t="s">
        <v>565</v>
      </c>
      <c r="E287" s="266" t="s">
        <v>2515</v>
      </c>
      <c r="F287" s="602">
        <v>20</v>
      </c>
      <c r="G287" s="565" t="s">
        <v>1453</v>
      </c>
    </row>
    <row r="288" spans="1:7" s="270" customFormat="1" ht="75" x14ac:dyDescent="0.25">
      <c r="A288" s="382">
        <v>284</v>
      </c>
      <c r="B288" s="266" t="s">
        <v>476</v>
      </c>
      <c r="C288" s="286" t="s">
        <v>863</v>
      </c>
      <c r="D288" s="266" t="s">
        <v>565</v>
      </c>
      <c r="E288" s="266" t="s">
        <v>2516</v>
      </c>
      <c r="F288" s="602">
        <v>15</v>
      </c>
      <c r="G288" s="565" t="s">
        <v>1453</v>
      </c>
    </row>
    <row r="289" spans="1:7" s="270" customFormat="1" ht="75" x14ac:dyDescent="0.25">
      <c r="A289" s="382">
        <v>285</v>
      </c>
      <c r="B289" s="266" t="s">
        <v>476</v>
      </c>
      <c r="C289" s="286" t="s">
        <v>1941</v>
      </c>
      <c r="D289" s="266" t="s">
        <v>565</v>
      </c>
      <c r="E289" s="266" t="s">
        <v>2517</v>
      </c>
      <c r="F289" s="602">
        <v>1</v>
      </c>
      <c r="G289" s="565" t="s">
        <v>1453</v>
      </c>
    </row>
    <row r="290" spans="1:7" s="270" customFormat="1" ht="37.5" x14ac:dyDescent="0.25">
      <c r="A290" s="382">
        <v>286</v>
      </c>
      <c r="B290" s="266" t="s">
        <v>476</v>
      </c>
      <c r="C290" s="266" t="s">
        <v>864</v>
      </c>
      <c r="D290" s="286" t="s">
        <v>1497</v>
      </c>
      <c r="E290" s="266" t="s">
        <v>2518</v>
      </c>
      <c r="F290" s="564">
        <v>1</v>
      </c>
      <c r="G290" s="266" t="s">
        <v>865</v>
      </c>
    </row>
    <row r="291" spans="1:7" s="270" customFormat="1" ht="37.5" x14ac:dyDescent="0.25">
      <c r="A291" s="382">
        <v>287</v>
      </c>
      <c r="B291" s="266" t="s">
        <v>476</v>
      </c>
      <c r="C291" s="266" t="s">
        <v>866</v>
      </c>
      <c r="D291" s="286" t="s">
        <v>1498</v>
      </c>
      <c r="E291" s="266">
        <v>89635536048</v>
      </c>
      <c r="F291" s="564">
        <v>2</v>
      </c>
      <c r="G291" s="266" t="s">
        <v>867</v>
      </c>
    </row>
    <row r="292" spans="1:7" s="270" customFormat="1" ht="37.5" x14ac:dyDescent="0.25">
      <c r="A292" s="382">
        <v>288</v>
      </c>
      <c r="B292" s="266" t="s">
        <v>476</v>
      </c>
      <c r="C292" s="266" t="s">
        <v>868</v>
      </c>
      <c r="D292" s="286" t="s">
        <v>1499</v>
      </c>
      <c r="E292" s="266">
        <v>89091382599</v>
      </c>
      <c r="F292" s="564">
        <v>2</v>
      </c>
      <c r="G292" s="266" t="s">
        <v>869</v>
      </c>
    </row>
    <row r="293" spans="1:7" s="270" customFormat="1" ht="56.25" x14ac:dyDescent="0.25">
      <c r="A293" s="382">
        <v>289</v>
      </c>
      <c r="B293" s="266" t="s">
        <v>476</v>
      </c>
      <c r="C293" s="266" t="s">
        <v>870</v>
      </c>
      <c r="D293" s="286" t="s">
        <v>1500</v>
      </c>
      <c r="E293" s="266" t="s">
        <v>2529</v>
      </c>
      <c r="F293" s="564">
        <v>3</v>
      </c>
      <c r="G293" s="266" t="s">
        <v>1942</v>
      </c>
    </row>
    <row r="294" spans="1:7" s="270" customFormat="1" ht="37.5" x14ac:dyDescent="0.25">
      <c r="A294" s="382">
        <v>290</v>
      </c>
      <c r="B294" s="266" t="s">
        <v>476</v>
      </c>
      <c r="C294" s="266" t="s">
        <v>871</v>
      </c>
      <c r="D294" s="286" t="s">
        <v>872</v>
      </c>
      <c r="E294" s="266">
        <v>89229016081</v>
      </c>
      <c r="F294" s="564">
        <v>2</v>
      </c>
      <c r="G294" s="266" t="s">
        <v>873</v>
      </c>
    </row>
    <row r="295" spans="1:7" s="270" customFormat="1" ht="37.5" x14ac:dyDescent="0.25">
      <c r="A295" s="382">
        <v>291</v>
      </c>
      <c r="B295" s="266" t="s">
        <v>476</v>
      </c>
      <c r="C295" s="266" t="s">
        <v>1943</v>
      </c>
      <c r="D295" s="286" t="s">
        <v>1944</v>
      </c>
      <c r="E295" s="266" t="s">
        <v>2528</v>
      </c>
      <c r="F295" s="564">
        <v>1</v>
      </c>
      <c r="G295" s="266" t="s">
        <v>2519</v>
      </c>
    </row>
    <row r="296" spans="1:7" s="270" customFormat="1" ht="37.5" x14ac:dyDescent="0.25">
      <c r="A296" s="382">
        <v>292</v>
      </c>
      <c r="B296" s="266" t="s">
        <v>476</v>
      </c>
      <c r="C296" s="266" t="s">
        <v>874</v>
      </c>
      <c r="D296" s="286" t="s">
        <v>1501</v>
      </c>
      <c r="E296" s="266" t="s">
        <v>2520</v>
      </c>
      <c r="F296" s="564">
        <v>3</v>
      </c>
      <c r="G296" s="266" t="s">
        <v>875</v>
      </c>
    </row>
    <row r="297" spans="1:7" s="270" customFormat="1" ht="37.5" x14ac:dyDescent="0.25">
      <c r="A297" s="382">
        <v>293</v>
      </c>
      <c r="B297" s="266" t="s">
        <v>476</v>
      </c>
      <c r="C297" s="266" t="s">
        <v>876</v>
      </c>
      <c r="D297" s="286" t="s">
        <v>4846</v>
      </c>
      <c r="E297" s="266" t="s">
        <v>2527</v>
      </c>
      <c r="F297" s="564">
        <v>3</v>
      </c>
      <c r="G297" s="266" t="s">
        <v>877</v>
      </c>
    </row>
    <row r="298" spans="1:7" s="270" customFormat="1" ht="37.5" x14ac:dyDescent="0.25">
      <c r="A298" s="382">
        <v>294</v>
      </c>
      <c r="B298" s="266" t="s">
        <v>476</v>
      </c>
      <c r="C298" s="266" t="s">
        <v>878</v>
      </c>
      <c r="D298" s="286" t="s">
        <v>2524</v>
      </c>
      <c r="E298" s="266" t="s">
        <v>2526</v>
      </c>
      <c r="F298" s="564">
        <v>2</v>
      </c>
      <c r="G298" s="266" t="s">
        <v>879</v>
      </c>
    </row>
    <row r="299" spans="1:7" s="270" customFormat="1" ht="37.5" x14ac:dyDescent="0.25">
      <c r="A299" s="382">
        <v>295</v>
      </c>
      <c r="B299" s="266" t="s">
        <v>476</v>
      </c>
      <c r="C299" s="266" t="s">
        <v>1945</v>
      </c>
      <c r="D299" s="286" t="s">
        <v>2523</v>
      </c>
      <c r="E299" s="266" t="s">
        <v>2533</v>
      </c>
      <c r="F299" s="564">
        <v>1</v>
      </c>
      <c r="G299" s="266" t="s">
        <v>1946</v>
      </c>
    </row>
    <row r="300" spans="1:7" s="270" customFormat="1" ht="37.5" x14ac:dyDescent="0.25">
      <c r="A300" s="382">
        <v>296</v>
      </c>
      <c r="B300" s="266" t="s">
        <v>476</v>
      </c>
      <c r="C300" s="266" t="s">
        <v>880</v>
      </c>
      <c r="D300" s="286" t="s">
        <v>1502</v>
      </c>
      <c r="E300" s="266" t="s">
        <v>2525</v>
      </c>
      <c r="F300" s="564">
        <v>6</v>
      </c>
      <c r="G300" s="266" t="s">
        <v>881</v>
      </c>
    </row>
    <row r="301" spans="1:7" s="270" customFormat="1" ht="56.25" x14ac:dyDescent="0.25">
      <c r="A301" s="382">
        <v>297</v>
      </c>
      <c r="B301" s="266" t="s">
        <v>476</v>
      </c>
      <c r="C301" s="266" t="s">
        <v>710</v>
      </c>
      <c r="D301" s="286" t="s">
        <v>1503</v>
      </c>
      <c r="E301" s="266" t="s">
        <v>1947</v>
      </c>
      <c r="F301" s="564">
        <v>3</v>
      </c>
      <c r="G301" s="266" t="s">
        <v>882</v>
      </c>
    </row>
    <row r="302" spans="1:7" s="270" customFormat="1" ht="37.5" x14ac:dyDescent="0.25">
      <c r="A302" s="382">
        <v>298</v>
      </c>
      <c r="B302" s="266" t="s">
        <v>476</v>
      </c>
      <c r="C302" s="266" t="s">
        <v>1948</v>
      </c>
      <c r="D302" s="286" t="s">
        <v>2522</v>
      </c>
      <c r="E302" s="266">
        <v>89308781210</v>
      </c>
      <c r="F302" s="564">
        <v>5</v>
      </c>
      <c r="G302" s="266" t="s">
        <v>2530</v>
      </c>
    </row>
    <row r="303" spans="1:7" s="270" customFormat="1" ht="37.5" x14ac:dyDescent="0.25">
      <c r="A303" s="382">
        <v>299</v>
      </c>
      <c r="B303" s="266" t="s">
        <v>476</v>
      </c>
      <c r="C303" s="266" t="s">
        <v>1811</v>
      </c>
      <c r="D303" s="286" t="s">
        <v>2521</v>
      </c>
      <c r="E303" s="266" t="s">
        <v>1949</v>
      </c>
      <c r="F303" s="564">
        <v>6</v>
      </c>
      <c r="G303" s="266" t="s">
        <v>1823</v>
      </c>
    </row>
    <row r="304" spans="1:7" s="270" customFormat="1" ht="37.5" x14ac:dyDescent="0.25">
      <c r="A304" s="382">
        <v>300</v>
      </c>
      <c r="B304" s="266" t="s">
        <v>476</v>
      </c>
      <c r="C304" s="266" t="s">
        <v>700</v>
      </c>
      <c r="D304" s="286" t="s">
        <v>1504</v>
      </c>
      <c r="E304" s="266">
        <v>89123626323</v>
      </c>
      <c r="F304" s="564">
        <v>3</v>
      </c>
      <c r="G304" s="266" t="s">
        <v>1950</v>
      </c>
    </row>
    <row r="305" spans="1:7" s="270" customFormat="1" ht="75" x14ac:dyDescent="0.25">
      <c r="A305" s="382">
        <v>301</v>
      </c>
      <c r="B305" s="276" t="s">
        <v>477</v>
      </c>
      <c r="C305" s="276" t="s">
        <v>271</v>
      </c>
      <c r="D305" s="276" t="s">
        <v>204</v>
      </c>
      <c r="E305" s="276">
        <v>89229577091</v>
      </c>
      <c r="F305" s="376">
        <v>5</v>
      </c>
      <c r="G305" s="281" t="s">
        <v>4849</v>
      </c>
    </row>
    <row r="306" spans="1:7" s="270" customFormat="1" ht="93.75" x14ac:dyDescent="0.25">
      <c r="A306" s="382">
        <v>302</v>
      </c>
      <c r="B306" s="276" t="s">
        <v>477</v>
      </c>
      <c r="C306" s="276" t="s">
        <v>883</v>
      </c>
      <c r="D306" s="276" t="s">
        <v>2531</v>
      </c>
      <c r="E306" s="276">
        <v>89229577093</v>
      </c>
      <c r="F306" s="376">
        <v>20</v>
      </c>
      <c r="G306" s="276" t="s">
        <v>1453</v>
      </c>
    </row>
    <row r="307" spans="1:7" s="270" customFormat="1" ht="93.75" x14ac:dyDescent="0.25">
      <c r="A307" s="382">
        <v>303</v>
      </c>
      <c r="B307" s="276" t="s">
        <v>477</v>
      </c>
      <c r="C307" s="276" t="s">
        <v>884</v>
      </c>
      <c r="D307" s="276" t="s">
        <v>2532</v>
      </c>
      <c r="E307" s="276">
        <v>89229510172</v>
      </c>
      <c r="F307" s="376">
        <v>10</v>
      </c>
      <c r="G307" s="276" t="s">
        <v>1453</v>
      </c>
    </row>
    <row r="308" spans="1:7" s="270" customFormat="1" ht="37.5" x14ac:dyDescent="0.25">
      <c r="A308" s="382">
        <v>304</v>
      </c>
      <c r="B308" s="276" t="s">
        <v>477</v>
      </c>
      <c r="C308" s="276" t="s">
        <v>885</v>
      </c>
      <c r="D308" s="276" t="s">
        <v>565</v>
      </c>
      <c r="E308" s="276">
        <v>89229690272</v>
      </c>
      <c r="F308" s="376">
        <v>5</v>
      </c>
      <c r="G308" s="281" t="s">
        <v>886</v>
      </c>
    </row>
    <row r="309" spans="1:7" s="270" customFormat="1" ht="75" x14ac:dyDescent="0.25">
      <c r="A309" s="382">
        <v>305</v>
      </c>
      <c r="B309" s="276" t="s">
        <v>477</v>
      </c>
      <c r="C309" s="276" t="s">
        <v>887</v>
      </c>
      <c r="D309" s="276" t="s">
        <v>565</v>
      </c>
      <c r="E309" s="276" t="s">
        <v>2534</v>
      </c>
      <c r="F309" s="376">
        <v>10</v>
      </c>
      <c r="G309" s="276" t="s">
        <v>1453</v>
      </c>
    </row>
    <row r="310" spans="1:7" s="270" customFormat="1" ht="75" x14ac:dyDescent="0.25">
      <c r="A310" s="382">
        <v>306</v>
      </c>
      <c r="B310" s="276" t="s">
        <v>477</v>
      </c>
      <c r="C310" s="276" t="s">
        <v>888</v>
      </c>
      <c r="D310" s="276" t="s">
        <v>565</v>
      </c>
      <c r="E310" s="276">
        <v>89229690478</v>
      </c>
      <c r="F310" s="376">
        <v>10</v>
      </c>
      <c r="G310" s="276" t="s">
        <v>1453</v>
      </c>
    </row>
    <row r="311" spans="1:7" s="270" customFormat="1" ht="75" x14ac:dyDescent="0.25">
      <c r="A311" s="382">
        <v>307</v>
      </c>
      <c r="B311" s="276" t="s">
        <v>477</v>
      </c>
      <c r="C311" s="276" t="s">
        <v>889</v>
      </c>
      <c r="D311" s="276" t="s">
        <v>565</v>
      </c>
      <c r="E311" s="276" t="s">
        <v>2535</v>
      </c>
      <c r="F311" s="376">
        <v>10</v>
      </c>
      <c r="G311" s="276" t="s">
        <v>1453</v>
      </c>
    </row>
    <row r="312" spans="1:7" s="270" customFormat="1" ht="75" x14ac:dyDescent="0.25">
      <c r="A312" s="382">
        <v>308</v>
      </c>
      <c r="B312" s="276" t="s">
        <v>477</v>
      </c>
      <c r="C312" s="276" t="s">
        <v>890</v>
      </c>
      <c r="D312" s="276" t="s">
        <v>565</v>
      </c>
      <c r="E312" s="276" t="s">
        <v>2536</v>
      </c>
      <c r="F312" s="376">
        <v>10</v>
      </c>
      <c r="G312" s="276" t="s">
        <v>1453</v>
      </c>
    </row>
    <row r="313" spans="1:7" s="270" customFormat="1" ht="75" x14ac:dyDescent="0.25">
      <c r="A313" s="382">
        <v>309</v>
      </c>
      <c r="B313" s="276" t="s">
        <v>477</v>
      </c>
      <c r="C313" s="276" t="s">
        <v>891</v>
      </c>
      <c r="D313" s="276" t="s">
        <v>565</v>
      </c>
      <c r="E313" s="276" t="s">
        <v>2537</v>
      </c>
      <c r="F313" s="376">
        <v>10</v>
      </c>
      <c r="G313" s="276" t="s">
        <v>1453</v>
      </c>
    </row>
    <row r="314" spans="1:7" s="270" customFormat="1" ht="75" x14ac:dyDescent="0.25">
      <c r="A314" s="382">
        <v>310</v>
      </c>
      <c r="B314" s="276" t="s">
        <v>477</v>
      </c>
      <c r="C314" s="276" t="s">
        <v>892</v>
      </c>
      <c r="D314" s="276" t="s">
        <v>565</v>
      </c>
      <c r="E314" s="276">
        <v>89023066129</v>
      </c>
      <c r="F314" s="376">
        <v>10</v>
      </c>
      <c r="G314" s="276" t="s">
        <v>1453</v>
      </c>
    </row>
    <row r="315" spans="1:7" s="270" customFormat="1" ht="37.5" x14ac:dyDescent="0.25">
      <c r="A315" s="382">
        <v>311</v>
      </c>
      <c r="B315" s="276" t="s">
        <v>477</v>
      </c>
      <c r="C315" s="276" t="s">
        <v>893</v>
      </c>
      <c r="D315" s="276" t="s">
        <v>894</v>
      </c>
      <c r="E315" s="276" t="s">
        <v>895</v>
      </c>
      <c r="F315" s="376">
        <v>5</v>
      </c>
      <c r="G315" s="276" t="s">
        <v>2538</v>
      </c>
    </row>
    <row r="316" spans="1:7" s="270" customFormat="1" ht="18.75" x14ac:dyDescent="0.25">
      <c r="A316" s="382">
        <v>312</v>
      </c>
      <c r="B316" s="276"/>
      <c r="C316" s="276"/>
      <c r="D316" s="281"/>
      <c r="E316" s="276"/>
      <c r="F316" s="376"/>
      <c r="G316" s="276"/>
    </row>
    <row r="317" spans="1:7" s="270" customFormat="1" ht="37.5" x14ac:dyDescent="0.25">
      <c r="A317" s="382">
        <v>313</v>
      </c>
      <c r="B317" s="276" t="s">
        <v>477</v>
      </c>
      <c r="C317" s="276" t="s">
        <v>896</v>
      </c>
      <c r="D317" s="276" t="s">
        <v>897</v>
      </c>
      <c r="E317" s="276">
        <v>89195102845</v>
      </c>
      <c r="F317" s="376">
        <v>4</v>
      </c>
      <c r="G317" s="276" t="s">
        <v>898</v>
      </c>
    </row>
    <row r="318" spans="1:7" s="270" customFormat="1" ht="37.5" x14ac:dyDescent="0.25">
      <c r="A318" s="382">
        <v>314</v>
      </c>
      <c r="B318" s="276" t="s">
        <v>477</v>
      </c>
      <c r="C318" s="276" t="s">
        <v>1839</v>
      </c>
      <c r="D318" s="276" t="s">
        <v>2539</v>
      </c>
      <c r="E318" s="287" t="s">
        <v>2540</v>
      </c>
      <c r="F318" s="376">
        <v>1</v>
      </c>
      <c r="G318" s="386" t="s">
        <v>1840</v>
      </c>
    </row>
    <row r="319" spans="1:7" s="270" customFormat="1" ht="56.25" x14ac:dyDescent="0.25">
      <c r="A319" s="382">
        <v>315</v>
      </c>
      <c r="B319" s="276" t="s">
        <v>477</v>
      </c>
      <c r="C319" s="276" t="s">
        <v>899</v>
      </c>
      <c r="D319" s="276" t="s">
        <v>900</v>
      </c>
      <c r="E319" s="276">
        <v>89127181515</v>
      </c>
      <c r="F319" s="376">
        <v>6</v>
      </c>
      <c r="G319" s="281" t="s">
        <v>912</v>
      </c>
    </row>
    <row r="320" spans="1:7" s="270" customFormat="1" ht="37.5" x14ac:dyDescent="0.25">
      <c r="A320" s="382">
        <v>316</v>
      </c>
      <c r="B320" s="276" t="s">
        <v>477</v>
      </c>
      <c r="C320" s="276" t="s">
        <v>901</v>
      </c>
      <c r="D320" s="276" t="s">
        <v>902</v>
      </c>
      <c r="E320" s="276">
        <v>89195123258</v>
      </c>
      <c r="F320" s="376">
        <v>5</v>
      </c>
      <c r="G320" s="281" t="s">
        <v>903</v>
      </c>
    </row>
    <row r="321" spans="1:7" s="270" customFormat="1" ht="37.5" x14ac:dyDescent="0.25">
      <c r="A321" s="382">
        <v>317</v>
      </c>
      <c r="B321" s="276" t="s">
        <v>477</v>
      </c>
      <c r="C321" s="582" t="s">
        <v>4850</v>
      </c>
      <c r="D321" s="582" t="s">
        <v>5023</v>
      </c>
      <c r="E321" s="582">
        <v>89123335406</v>
      </c>
      <c r="F321" s="586">
        <v>6</v>
      </c>
      <c r="G321" s="584" t="s">
        <v>4851</v>
      </c>
    </row>
    <row r="322" spans="1:7" s="270" customFormat="1" ht="37.5" x14ac:dyDescent="0.25">
      <c r="A322" s="382">
        <v>318</v>
      </c>
      <c r="B322" s="276" t="s">
        <v>477</v>
      </c>
      <c r="C322" s="276" t="s">
        <v>904</v>
      </c>
      <c r="D322" s="276" t="s">
        <v>905</v>
      </c>
      <c r="E322" s="276">
        <v>89229029706</v>
      </c>
      <c r="F322" s="376">
        <v>4</v>
      </c>
      <c r="G322" s="281" t="s">
        <v>906</v>
      </c>
    </row>
    <row r="323" spans="1:7" s="270" customFormat="1" ht="37.5" x14ac:dyDescent="0.25">
      <c r="A323" s="382">
        <v>319</v>
      </c>
      <c r="B323" s="276" t="s">
        <v>477</v>
      </c>
      <c r="C323" s="276" t="s">
        <v>907</v>
      </c>
      <c r="D323" s="276" t="s">
        <v>908</v>
      </c>
      <c r="E323" s="276">
        <v>89195125627</v>
      </c>
      <c r="F323" s="376">
        <v>3</v>
      </c>
      <c r="G323" s="281" t="s">
        <v>909</v>
      </c>
    </row>
    <row r="324" spans="1:7" s="270" customFormat="1" ht="56.25" x14ac:dyDescent="0.25">
      <c r="A324" s="382">
        <v>320</v>
      </c>
      <c r="B324" s="276" t="s">
        <v>477</v>
      </c>
      <c r="C324" s="276" t="s">
        <v>910</v>
      </c>
      <c r="D324" s="276" t="s">
        <v>5024</v>
      </c>
      <c r="E324" s="276">
        <v>89229551218</v>
      </c>
      <c r="F324" s="376">
        <v>2</v>
      </c>
      <c r="G324" s="281" t="s">
        <v>4852</v>
      </c>
    </row>
    <row r="325" spans="1:7" s="270" customFormat="1" ht="37.5" x14ac:dyDescent="0.25">
      <c r="A325" s="382">
        <v>321</v>
      </c>
      <c r="B325" s="276" t="s">
        <v>477</v>
      </c>
      <c r="C325" s="276" t="s">
        <v>907</v>
      </c>
      <c r="D325" s="276" t="s">
        <v>2392</v>
      </c>
      <c r="E325" s="276">
        <v>89195125627</v>
      </c>
      <c r="F325" s="376">
        <v>3</v>
      </c>
      <c r="G325" s="281" t="s">
        <v>909</v>
      </c>
    </row>
    <row r="326" spans="1:7" s="270" customFormat="1" ht="56.25" x14ac:dyDescent="0.25">
      <c r="A326" s="382">
        <v>322</v>
      </c>
      <c r="B326" s="276" t="s">
        <v>477</v>
      </c>
      <c r="C326" s="276" t="s">
        <v>899</v>
      </c>
      <c r="D326" s="276" t="s">
        <v>911</v>
      </c>
      <c r="E326" s="276">
        <v>89127181515</v>
      </c>
      <c r="F326" s="376">
        <v>6</v>
      </c>
      <c r="G326" s="281" t="s">
        <v>912</v>
      </c>
    </row>
    <row r="327" spans="1:7" s="270" customFormat="1" ht="56.25" x14ac:dyDescent="0.25">
      <c r="A327" s="382">
        <v>323</v>
      </c>
      <c r="B327" s="276" t="s">
        <v>477</v>
      </c>
      <c r="C327" s="276" t="s">
        <v>913</v>
      </c>
      <c r="D327" s="276" t="s">
        <v>914</v>
      </c>
      <c r="E327" s="276">
        <v>89229697839</v>
      </c>
      <c r="F327" s="376">
        <v>6</v>
      </c>
      <c r="G327" s="281" t="s">
        <v>915</v>
      </c>
    </row>
    <row r="328" spans="1:7" s="270" customFormat="1" ht="18.75" x14ac:dyDescent="0.25">
      <c r="A328" s="382">
        <v>324</v>
      </c>
      <c r="B328" s="276"/>
      <c r="C328" s="276"/>
      <c r="D328" s="276"/>
      <c r="E328" s="276"/>
      <c r="F328" s="376"/>
      <c r="G328" s="281"/>
    </row>
    <row r="329" spans="1:7" s="270" customFormat="1" ht="37.5" x14ac:dyDescent="0.25">
      <c r="A329" s="382">
        <v>325</v>
      </c>
      <c r="B329" s="276" t="s">
        <v>477</v>
      </c>
      <c r="C329" s="276" t="s">
        <v>916</v>
      </c>
      <c r="D329" s="276" t="s">
        <v>917</v>
      </c>
      <c r="E329" s="276">
        <v>89195104851</v>
      </c>
      <c r="F329" s="376">
        <v>5</v>
      </c>
      <c r="G329" s="281" t="s">
        <v>918</v>
      </c>
    </row>
    <row r="330" spans="1:7" s="270" customFormat="1" ht="56.25" x14ac:dyDescent="0.25">
      <c r="A330" s="382">
        <v>326</v>
      </c>
      <c r="B330" s="276" t="s">
        <v>477</v>
      </c>
      <c r="C330" s="276" t="s">
        <v>899</v>
      </c>
      <c r="D330" s="276" t="s">
        <v>919</v>
      </c>
      <c r="E330" s="276">
        <v>89127181515</v>
      </c>
      <c r="F330" s="376">
        <v>6</v>
      </c>
      <c r="G330" s="281" t="s">
        <v>920</v>
      </c>
    </row>
    <row r="331" spans="1:7" s="270" customFormat="1" ht="56.25" x14ac:dyDescent="0.25">
      <c r="A331" s="382">
        <v>327</v>
      </c>
      <c r="B331" s="276" t="s">
        <v>477</v>
      </c>
      <c r="C331" s="276" t="s">
        <v>921</v>
      </c>
      <c r="D331" s="276" t="s">
        <v>922</v>
      </c>
      <c r="E331" s="276">
        <v>89128294482</v>
      </c>
      <c r="F331" s="376">
        <v>6</v>
      </c>
      <c r="G331" s="281" t="s">
        <v>4853</v>
      </c>
    </row>
    <row r="332" spans="1:7" s="270" customFormat="1" ht="37.5" x14ac:dyDescent="0.25">
      <c r="A332" s="382">
        <v>328</v>
      </c>
      <c r="B332" s="276" t="s">
        <v>477</v>
      </c>
      <c r="C332" s="276" t="s">
        <v>923</v>
      </c>
      <c r="D332" s="276" t="s">
        <v>924</v>
      </c>
      <c r="E332" s="276">
        <v>89229188284</v>
      </c>
      <c r="F332" s="376">
        <v>5</v>
      </c>
      <c r="G332" s="281" t="s">
        <v>925</v>
      </c>
    </row>
    <row r="333" spans="1:7" s="270" customFormat="1" ht="93.75" x14ac:dyDescent="0.25">
      <c r="A333" s="382">
        <v>329</v>
      </c>
      <c r="B333" s="276" t="s">
        <v>477</v>
      </c>
      <c r="C333" s="276" t="s">
        <v>926</v>
      </c>
      <c r="D333" s="276" t="s">
        <v>941</v>
      </c>
      <c r="E333" s="276">
        <v>89229691542</v>
      </c>
      <c r="F333" s="376">
        <v>6</v>
      </c>
      <c r="G333" s="276" t="s">
        <v>927</v>
      </c>
    </row>
    <row r="334" spans="1:7" s="270" customFormat="1" ht="37.5" x14ac:dyDescent="0.25">
      <c r="A334" s="382">
        <v>330</v>
      </c>
      <c r="B334" s="276" t="s">
        <v>477</v>
      </c>
      <c r="C334" s="276" t="s">
        <v>928</v>
      </c>
      <c r="D334" s="276" t="s">
        <v>929</v>
      </c>
      <c r="E334" s="276">
        <v>89123645676</v>
      </c>
      <c r="F334" s="376">
        <v>4</v>
      </c>
      <c r="G334" s="276" t="s">
        <v>930</v>
      </c>
    </row>
    <row r="335" spans="1:7" s="270" customFormat="1" ht="56.25" x14ac:dyDescent="0.25">
      <c r="A335" s="382">
        <v>331</v>
      </c>
      <c r="B335" s="276" t="s">
        <v>477</v>
      </c>
      <c r="C335" s="276" t="s">
        <v>910</v>
      </c>
      <c r="D335" s="276" t="s">
        <v>2541</v>
      </c>
      <c r="E335" s="276">
        <v>89229536268</v>
      </c>
      <c r="F335" s="376">
        <v>5</v>
      </c>
      <c r="G335" s="276" t="s">
        <v>931</v>
      </c>
    </row>
    <row r="336" spans="1:7" s="270" customFormat="1" ht="37.5" x14ac:dyDescent="0.25">
      <c r="A336" s="382">
        <v>332</v>
      </c>
      <c r="B336" s="276" t="s">
        <v>477</v>
      </c>
      <c r="C336" s="276" t="s">
        <v>932</v>
      </c>
      <c r="D336" s="276" t="s">
        <v>5025</v>
      </c>
      <c r="E336" s="276">
        <v>89229550300</v>
      </c>
      <c r="F336" s="376">
        <v>5</v>
      </c>
      <c r="G336" s="281" t="s">
        <v>933</v>
      </c>
    </row>
    <row r="337" spans="1:7" s="270" customFormat="1" ht="37.5" x14ac:dyDescent="0.25">
      <c r="A337" s="382">
        <v>333</v>
      </c>
      <c r="B337" s="276" t="s">
        <v>477</v>
      </c>
      <c r="C337" s="276" t="s">
        <v>934</v>
      </c>
      <c r="D337" s="276" t="s">
        <v>5026</v>
      </c>
      <c r="E337" s="276">
        <v>89123368688</v>
      </c>
      <c r="F337" s="376">
        <v>5</v>
      </c>
      <c r="G337" s="281" t="s">
        <v>935</v>
      </c>
    </row>
    <row r="338" spans="1:7" s="270" customFormat="1" ht="37.5" x14ac:dyDescent="0.25">
      <c r="A338" s="382">
        <v>334</v>
      </c>
      <c r="B338" s="276" t="s">
        <v>477</v>
      </c>
      <c r="C338" s="276" t="s">
        <v>916</v>
      </c>
      <c r="D338" s="276" t="s">
        <v>936</v>
      </c>
      <c r="E338" s="276">
        <v>89195228770</v>
      </c>
      <c r="F338" s="376">
        <v>5</v>
      </c>
      <c r="G338" s="281" t="s">
        <v>937</v>
      </c>
    </row>
    <row r="339" spans="1:7" s="270" customFormat="1" ht="37.5" x14ac:dyDescent="0.25">
      <c r="A339" s="382">
        <v>335</v>
      </c>
      <c r="B339" s="276" t="s">
        <v>477</v>
      </c>
      <c r="C339" s="276" t="s">
        <v>938</v>
      </c>
      <c r="D339" s="276" t="s">
        <v>939</v>
      </c>
      <c r="E339" s="276">
        <v>89123374648</v>
      </c>
      <c r="F339" s="376">
        <v>5</v>
      </c>
      <c r="G339" s="281" t="s">
        <v>940</v>
      </c>
    </row>
    <row r="340" spans="1:7" s="270" customFormat="1" ht="93.75" x14ac:dyDescent="0.25">
      <c r="A340" s="382">
        <v>336</v>
      </c>
      <c r="B340" s="276" t="s">
        <v>477</v>
      </c>
      <c r="C340" s="276" t="s">
        <v>926</v>
      </c>
      <c r="D340" s="276" t="s">
        <v>941</v>
      </c>
      <c r="E340" s="276">
        <v>89229691542</v>
      </c>
      <c r="F340" s="376">
        <v>6</v>
      </c>
      <c r="G340" s="276" t="s">
        <v>942</v>
      </c>
    </row>
    <row r="341" spans="1:7" s="270" customFormat="1" ht="37.5" x14ac:dyDescent="0.25">
      <c r="A341" s="382">
        <v>337</v>
      </c>
      <c r="B341" s="276" t="s">
        <v>477</v>
      </c>
      <c r="C341" s="276" t="s">
        <v>943</v>
      </c>
      <c r="D341" s="276" t="s">
        <v>944</v>
      </c>
      <c r="E341" s="276">
        <v>89127103993</v>
      </c>
      <c r="F341" s="376">
        <v>4</v>
      </c>
      <c r="G341" s="281" t="s">
        <v>945</v>
      </c>
    </row>
    <row r="342" spans="1:7" s="270" customFormat="1" ht="93.75" x14ac:dyDescent="0.25">
      <c r="A342" s="382">
        <v>338</v>
      </c>
      <c r="B342" s="276" t="s">
        <v>477</v>
      </c>
      <c r="C342" s="276" t="s">
        <v>631</v>
      </c>
      <c r="D342" s="276" t="s">
        <v>946</v>
      </c>
      <c r="E342" s="276">
        <v>89229899380</v>
      </c>
      <c r="F342" s="376">
        <v>5</v>
      </c>
      <c r="G342" s="276" t="s">
        <v>633</v>
      </c>
    </row>
    <row r="343" spans="1:7" s="270" customFormat="1" ht="37.5" x14ac:dyDescent="0.25">
      <c r="A343" s="382">
        <v>339</v>
      </c>
      <c r="B343" s="276" t="s">
        <v>480</v>
      </c>
      <c r="C343" s="276" t="s">
        <v>947</v>
      </c>
      <c r="D343" s="276" t="s">
        <v>991</v>
      </c>
      <c r="E343" s="276">
        <v>89195155628</v>
      </c>
      <c r="F343" s="376">
        <v>5</v>
      </c>
      <c r="G343" s="276" t="s">
        <v>948</v>
      </c>
    </row>
    <row r="344" spans="1:7" s="270" customFormat="1" ht="56.25" x14ac:dyDescent="0.25">
      <c r="A344" s="382">
        <v>340</v>
      </c>
      <c r="B344" s="276" t="s">
        <v>480</v>
      </c>
      <c r="C344" s="276" t="s">
        <v>4863</v>
      </c>
      <c r="D344" s="276" t="s">
        <v>1505</v>
      </c>
      <c r="E344" s="276">
        <v>89123309863</v>
      </c>
      <c r="F344" s="376">
        <v>24</v>
      </c>
      <c r="G344" s="276" t="s">
        <v>4749</v>
      </c>
    </row>
    <row r="345" spans="1:7" s="270" customFormat="1" ht="56.25" x14ac:dyDescent="0.25">
      <c r="A345" s="382">
        <v>341</v>
      </c>
      <c r="B345" s="276" t="s">
        <v>480</v>
      </c>
      <c r="C345" s="276" t="s">
        <v>2542</v>
      </c>
      <c r="D345" s="276" t="s">
        <v>2543</v>
      </c>
      <c r="E345" s="276">
        <v>89123324324</v>
      </c>
      <c r="F345" s="376">
        <v>23</v>
      </c>
      <c r="G345" s="276" t="s">
        <v>949</v>
      </c>
    </row>
    <row r="346" spans="1:7" s="270" customFormat="1" ht="37.5" x14ac:dyDescent="0.25">
      <c r="A346" s="382">
        <v>342</v>
      </c>
      <c r="B346" s="276" t="s">
        <v>480</v>
      </c>
      <c r="C346" s="276" t="s">
        <v>950</v>
      </c>
      <c r="D346" s="276" t="s">
        <v>951</v>
      </c>
      <c r="E346" s="276">
        <v>89127239938</v>
      </c>
      <c r="F346" s="376">
        <v>5</v>
      </c>
      <c r="G346" s="276" t="s">
        <v>952</v>
      </c>
    </row>
    <row r="347" spans="1:7" s="270" customFormat="1" ht="37.5" x14ac:dyDescent="0.25">
      <c r="A347" s="382">
        <v>343</v>
      </c>
      <c r="B347" s="276" t="s">
        <v>480</v>
      </c>
      <c r="C347" s="276" t="s">
        <v>953</v>
      </c>
      <c r="D347" s="276" t="s">
        <v>1506</v>
      </c>
      <c r="E347" s="276">
        <v>89127153499</v>
      </c>
      <c r="F347" s="376">
        <v>8</v>
      </c>
      <c r="G347" s="276" t="s">
        <v>954</v>
      </c>
    </row>
    <row r="348" spans="1:7" s="270" customFormat="1" ht="37.5" x14ac:dyDescent="0.25">
      <c r="A348" s="382">
        <v>344</v>
      </c>
      <c r="B348" s="276" t="s">
        <v>480</v>
      </c>
      <c r="C348" s="276" t="s">
        <v>4864</v>
      </c>
      <c r="D348" s="276" t="s">
        <v>4865</v>
      </c>
      <c r="E348" s="276">
        <v>89127274043</v>
      </c>
      <c r="F348" s="376">
        <v>10</v>
      </c>
      <c r="G348" s="276" t="s">
        <v>4866</v>
      </c>
    </row>
    <row r="349" spans="1:7" s="270" customFormat="1" ht="56.25" x14ac:dyDescent="0.25">
      <c r="A349" s="382">
        <v>345</v>
      </c>
      <c r="B349" s="276" t="s">
        <v>480</v>
      </c>
      <c r="C349" s="276" t="s">
        <v>1557</v>
      </c>
      <c r="D349" s="276" t="s">
        <v>2544</v>
      </c>
      <c r="E349" s="276" t="s">
        <v>2545</v>
      </c>
      <c r="F349" s="376">
        <v>5</v>
      </c>
      <c r="G349" s="276" t="s">
        <v>955</v>
      </c>
    </row>
    <row r="350" spans="1:7" s="270" customFormat="1" ht="56.25" x14ac:dyDescent="0.25">
      <c r="A350" s="382">
        <v>346</v>
      </c>
      <c r="B350" s="276" t="s">
        <v>480</v>
      </c>
      <c r="C350" s="276" t="s">
        <v>956</v>
      </c>
      <c r="D350" s="276" t="s">
        <v>1507</v>
      </c>
      <c r="E350" s="276" t="s">
        <v>2546</v>
      </c>
      <c r="F350" s="376">
        <v>6</v>
      </c>
      <c r="G350" s="276" t="s">
        <v>957</v>
      </c>
    </row>
    <row r="351" spans="1:7" s="270" customFormat="1" ht="56.25" x14ac:dyDescent="0.25">
      <c r="A351" s="382">
        <v>347</v>
      </c>
      <c r="B351" s="276" t="s">
        <v>480</v>
      </c>
      <c r="C351" s="276" t="s">
        <v>958</v>
      </c>
      <c r="D351" s="276" t="s">
        <v>2547</v>
      </c>
      <c r="E351" s="276">
        <v>89127239938</v>
      </c>
      <c r="F351" s="376">
        <v>5</v>
      </c>
      <c r="G351" s="276" t="s">
        <v>959</v>
      </c>
    </row>
    <row r="352" spans="1:7" s="270" customFormat="1" ht="56.25" x14ac:dyDescent="0.25">
      <c r="A352" s="382">
        <v>348</v>
      </c>
      <c r="B352" s="276" t="s">
        <v>480</v>
      </c>
      <c r="C352" s="276" t="s">
        <v>1861</v>
      </c>
      <c r="D352" s="276" t="s">
        <v>2548</v>
      </c>
      <c r="E352" s="276" t="s">
        <v>2549</v>
      </c>
      <c r="F352" s="376">
        <v>5</v>
      </c>
      <c r="G352" s="276" t="s">
        <v>960</v>
      </c>
    </row>
    <row r="353" spans="1:7" s="270" customFormat="1" ht="75" x14ac:dyDescent="0.25">
      <c r="A353" s="382">
        <v>349</v>
      </c>
      <c r="B353" s="276" t="s">
        <v>480</v>
      </c>
      <c r="C353" s="276" t="s">
        <v>207</v>
      </c>
      <c r="D353" s="276" t="s">
        <v>208</v>
      </c>
      <c r="E353" s="276" t="s">
        <v>2553</v>
      </c>
      <c r="F353" s="376">
        <v>6</v>
      </c>
      <c r="G353" s="276" t="s">
        <v>961</v>
      </c>
    </row>
    <row r="354" spans="1:7" s="270" customFormat="1" ht="112.5" x14ac:dyDescent="0.25">
      <c r="A354" s="382">
        <v>350</v>
      </c>
      <c r="B354" s="276" t="s">
        <v>480</v>
      </c>
      <c r="C354" s="276" t="s">
        <v>962</v>
      </c>
      <c r="D354" s="276" t="s">
        <v>5027</v>
      </c>
      <c r="E354" s="276" t="s">
        <v>2552</v>
      </c>
      <c r="F354" s="376">
        <v>10</v>
      </c>
      <c r="G354" s="276" t="s">
        <v>1453</v>
      </c>
    </row>
    <row r="355" spans="1:7" s="270" customFormat="1" ht="112.5" x14ac:dyDescent="0.25">
      <c r="A355" s="382">
        <v>351</v>
      </c>
      <c r="B355" s="276" t="s">
        <v>480</v>
      </c>
      <c r="C355" s="276" t="s">
        <v>963</v>
      </c>
      <c r="D355" s="276" t="s">
        <v>5028</v>
      </c>
      <c r="E355" s="276" t="s">
        <v>1579</v>
      </c>
      <c r="F355" s="376">
        <v>17</v>
      </c>
      <c r="G355" s="276" t="s">
        <v>1453</v>
      </c>
    </row>
    <row r="356" spans="1:7" s="270" customFormat="1" ht="75" x14ac:dyDescent="0.25">
      <c r="A356" s="382">
        <v>352</v>
      </c>
      <c r="B356" s="276" t="s">
        <v>480</v>
      </c>
      <c r="C356" s="276" t="s">
        <v>2550</v>
      </c>
      <c r="D356" s="276" t="s">
        <v>565</v>
      </c>
      <c r="E356" s="276" t="s">
        <v>2551</v>
      </c>
      <c r="F356" s="376">
        <v>25</v>
      </c>
      <c r="G356" s="276" t="s">
        <v>1453</v>
      </c>
    </row>
    <row r="357" spans="1:7" s="270" customFormat="1" ht="75" x14ac:dyDescent="0.25">
      <c r="A357" s="382">
        <v>353</v>
      </c>
      <c r="B357" s="276" t="s">
        <v>480</v>
      </c>
      <c r="C357" s="276" t="s">
        <v>964</v>
      </c>
      <c r="D357" s="276" t="s">
        <v>565</v>
      </c>
      <c r="E357" s="276" t="s">
        <v>2554</v>
      </c>
      <c r="F357" s="376">
        <v>30</v>
      </c>
      <c r="G357" s="276" t="s">
        <v>1453</v>
      </c>
    </row>
    <row r="358" spans="1:7" s="270" customFormat="1" ht="75" x14ac:dyDescent="0.25">
      <c r="A358" s="382">
        <v>354</v>
      </c>
      <c r="B358" s="276" t="s">
        <v>480</v>
      </c>
      <c r="C358" s="276" t="s">
        <v>965</v>
      </c>
      <c r="D358" s="276" t="s">
        <v>565</v>
      </c>
      <c r="E358" s="276" t="s">
        <v>2555</v>
      </c>
      <c r="F358" s="376">
        <v>15</v>
      </c>
      <c r="G358" s="276" t="s">
        <v>1453</v>
      </c>
    </row>
    <row r="359" spans="1:7" s="270" customFormat="1" ht="75" x14ac:dyDescent="0.25">
      <c r="A359" s="382">
        <v>355</v>
      </c>
      <c r="B359" s="276" t="s">
        <v>480</v>
      </c>
      <c r="C359" s="276" t="s">
        <v>966</v>
      </c>
      <c r="D359" s="276" t="s">
        <v>565</v>
      </c>
      <c r="E359" s="276" t="s">
        <v>2556</v>
      </c>
      <c r="F359" s="376">
        <v>23</v>
      </c>
      <c r="G359" s="276" t="s">
        <v>1453</v>
      </c>
    </row>
    <row r="360" spans="1:7" s="270" customFormat="1" ht="75" x14ac:dyDescent="0.25">
      <c r="A360" s="382">
        <v>356</v>
      </c>
      <c r="B360" s="276" t="s">
        <v>480</v>
      </c>
      <c r="C360" s="276" t="s">
        <v>967</v>
      </c>
      <c r="D360" s="276" t="s">
        <v>565</v>
      </c>
      <c r="E360" s="276" t="s">
        <v>2558</v>
      </c>
      <c r="F360" s="376">
        <v>7</v>
      </c>
      <c r="G360" s="276" t="s">
        <v>1453</v>
      </c>
    </row>
    <row r="361" spans="1:7" s="270" customFormat="1" ht="75" x14ac:dyDescent="0.25">
      <c r="A361" s="382">
        <v>357</v>
      </c>
      <c r="B361" s="276" t="s">
        <v>480</v>
      </c>
      <c r="C361" s="276" t="s">
        <v>1860</v>
      </c>
      <c r="D361" s="276" t="s">
        <v>565</v>
      </c>
      <c r="E361" s="276" t="s">
        <v>2557</v>
      </c>
      <c r="F361" s="376">
        <v>5</v>
      </c>
      <c r="G361" s="276" t="s">
        <v>1453</v>
      </c>
    </row>
    <row r="362" spans="1:7" s="270" customFormat="1" ht="75" x14ac:dyDescent="0.25">
      <c r="A362" s="382">
        <v>358</v>
      </c>
      <c r="B362" s="276" t="s">
        <v>480</v>
      </c>
      <c r="C362" s="276" t="s">
        <v>968</v>
      </c>
      <c r="D362" s="276" t="s">
        <v>565</v>
      </c>
      <c r="E362" s="276" t="s">
        <v>2562</v>
      </c>
      <c r="F362" s="376">
        <v>15</v>
      </c>
      <c r="G362" s="276" t="s">
        <v>1453</v>
      </c>
    </row>
    <row r="363" spans="1:7" s="270" customFormat="1" ht="75" x14ac:dyDescent="0.25">
      <c r="A363" s="382">
        <v>359</v>
      </c>
      <c r="B363" s="266" t="s">
        <v>481</v>
      </c>
      <c r="C363" s="266" t="s">
        <v>205</v>
      </c>
      <c r="D363" s="266" t="s">
        <v>969</v>
      </c>
      <c r="E363" s="266" t="s">
        <v>1580</v>
      </c>
      <c r="F363" s="564">
        <v>29</v>
      </c>
      <c r="G363" s="266" t="s">
        <v>1453</v>
      </c>
    </row>
    <row r="364" spans="1:7" s="270" customFormat="1" ht="75" x14ac:dyDescent="0.25">
      <c r="A364" s="382">
        <v>360</v>
      </c>
      <c r="B364" s="266" t="s">
        <v>481</v>
      </c>
      <c r="C364" s="266" t="s">
        <v>970</v>
      </c>
      <c r="D364" s="266" t="s">
        <v>2559</v>
      </c>
      <c r="E364" s="266" t="s">
        <v>2563</v>
      </c>
      <c r="F364" s="564">
        <v>8</v>
      </c>
      <c r="G364" s="266" t="s">
        <v>2561</v>
      </c>
    </row>
    <row r="365" spans="1:7" s="270" customFormat="1" ht="75" x14ac:dyDescent="0.25">
      <c r="A365" s="382">
        <v>361</v>
      </c>
      <c r="B365" s="266" t="s">
        <v>481</v>
      </c>
      <c r="C365" s="266" t="s">
        <v>971</v>
      </c>
      <c r="D365" s="266" t="s">
        <v>2560</v>
      </c>
      <c r="E365" s="266" t="s">
        <v>2564</v>
      </c>
      <c r="F365" s="564">
        <v>28</v>
      </c>
      <c r="G365" s="565" t="s">
        <v>1453</v>
      </c>
    </row>
    <row r="366" spans="1:7" s="270" customFormat="1" ht="75" x14ac:dyDescent="0.25">
      <c r="A366" s="382">
        <v>362</v>
      </c>
      <c r="B366" s="266" t="s">
        <v>481</v>
      </c>
      <c r="C366" s="266" t="s">
        <v>972</v>
      </c>
      <c r="D366" s="266" t="s">
        <v>565</v>
      </c>
      <c r="E366" s="266" t="s">
        <v>2565</v>
      </c>
      <c r="F366" s="564">
        <v>13</v>
      </c>
      <c r="G366" s="565" t="s">
        <v>1453</v>
      </c>
    </row>
    <row r="367" spans="1:7" s="270" customFormat="1" ht="56.25" x14ac:dyDescent="0.25">
      <c r="A367" s="382">
        <v>363</v>
      </c>
      <c r="B367" s="266" t="s">
        <v>481</v>
      </c>
      <c r="C367" s="266" t="s">
        <v>973</v>
      </c>
      <c r="D367" s="266" t="s">
        <v>565</v>
      </c>
      <c r="E367" s="266" t="s">
        <v>974</v>
      </c>
      <c r="F367" s="564">
        <v>6</v>
      </c>
      <c r="G367" s="266" t="s">
        <v>2567</v>
      </c>
    </row>
    <row r="368" spans="1:7" s="270" customFormat="1" ht="75" x14ac:dyDescent="0.25">
      <c r="A368" s="382">
        <v>364</v>
      </c>
      <c r="B368" s="266" t="s">
        <v>481</v>
      </c>
      <c r="C368" s="266" t="s">
        <v>975</v>
      </c>
      <c r="D368" s="266" t="s">
        <v>565</v>
      </c>
      <c r="E368" s="266" t="s">
        <v>2566</v>
      </c>
      <c r="F368" s="564">
        <v>5</v>
      </c>
      <c r="G368" s="565" t="s">
        <v>1453</v>
      </c>
    </row>
    <row r="369" spans="1:7" s="270" customFormat="1" ht="75" x14ac:dyDescent="0.25">
      <c r="A369" s="382">
        <v>365</v>
      </c>
      <c r="B369" s="266" t="s">
        <v>481</v>
      </c>
      <c r="C369" s="266" t="s">
        <v>976</v>
      </c>
      <c r="D369" s="266" t="s">
        <v>565</v>
      </c>
      <c r="E369" s="266" t="s">
        <v>977</v>
      </c>
      <c r="F369" s="564">
        <v>9</v>
      </c>
      <c r="G369" s="565" t="s">
        <v>1453</v>
      </c>
    </row>
    <row r="370" spans="1:7" s="270" customFormat="1" ht="75" x14ac:dyDescent="0.25">
      <c r="A370" s="382">
        <v>366</v>
      </c>
      <c r="B370" s="266" t="s">
        <v>481</v>
      </c>
      <c r="C370" s="266" t="s">
        <v>2374</v>
      </c>
      <c r="D370" s="266" t="s">
        <v>565</v>
      </c>
      <c r="E370" s="266" t="s">
        <v>2572</v>
      </c>
      <c r="F370" s="564">
        <v>12</v>
      </c>
      <c r="G370" s="565" t="s">
        <v>1453</v>
      </c>
    </row>
    <row r="371" spans="1:7" s="270" customFormat="1" ht="75" x14ac:dyDescent="0.25">
      <c r="A371" s="382">
        <v>367</v>
      </c>
      <c r="B371" s="266" t="s">
        <v>481</v>
      </c>
      <c r="C371" s="266" t="s">
        <v>978</v>
      </c>
      <c r="D371" s="266" t="s">
        <v>565</v>
      </c>
      <c r="E371" s="266" t="s">
        <v>2571</v>
      </c>
      <c r="F371" s="564">
        <v>37</v>
      </c>
      <c r="G371" s="565" t="s">
        <v>1453</v>
      </c>
    </row>
    <row r="372" spans="1:7" s="270" customFormat="1" ht="56.25" x14ac:dyDescent="0.25">
      <c r="A372" s="382">
        <v>368</v>
      </c>
      <c r="B372" s="266" t="s">
        <v>481</v>
      </c>
      <c r="C372" s="266" t="s">
        <v>979</v>
      </c>
      <c r="D372" s="266" t="s">
        <v>980</v>
      </c>
      <c r="E372" s="266" t="s">
        <v>981</v>
      </c>
      <c r="F372" s="564">
        <v>9</v>
      </c>
      <c r="G372" s="266" t="s">
        <v>982</v>
      </c>
    </row>
    <row r="373" spans="1:7" s="270" customFormat="1" ht="56.25" x14ac:dyDescent="0.25">
      <c r="A373" s="382">
        <v>369</v>
      </c>
      <c r="B373" s="266" t="s">
        <v>481</v>
      </c>
      <c r="C373" s="266" t="s">
        <v>983</v>
      </c>
      <c r="D373" s="266" t="s">
        <v>984</v>
      </c>
      <c r="E373" s="266">
        <v>89195173558</v>
      </c>
      <c r="F373" s="564">
        <v>5</v>
      </c>
      <c r="G373" s="266" t="s">
        <v>985</v>
      </c>
    </row>
    <row r="374" spans="1:7" s="270" customFormat="1" ht="56.25" x14ac:dyDescent="0.25">
      <c r="A374" s="382">
        <v>370</v>
      </c>
      <c r="B374" s="266" t="s">
        <v>481</v>
      </c>
      <c r="C374" s="266" t="s">
        <v>986</v>
      </c>
      <c r="D374" s="266" t="s">
        <v>987</v>
      </c>
      <c r="E374" s="266" t="s">
        <v>988</v>
      </c>
      <c r="F374" s="564">
        <v>9</v>
      </c>
      <c r="G374" s="266" t="s">
        <v>989</v>
      </c>
    </row>
    <row r="375" spans="1:7" s="270" customFormat="1" ht="37.5" x14ac:dyDescent="0.25">
      <c r="A375" s="382">
        <v>371</v>
      </c>
      <c r="B375" s="266" t="s">
        <v>481</v>
      </c>
      <c r="C375" s="266" t="s">
        <v>990</v>
      </c>
      <c r="D375" s="266" t="s">
        <v>991</v>
      </c>
      <c r="E375" s="266" t="s">
        <v>2569</v>
      </c>
      <c r="F375" s="564">
        <v>9</v>
      </c>
      <c r="G375" s="266" t="s">
        <v>992</v>
      </c>
    </row>
    <row r="376" spans="1:7" s="270" customFormat="1" ht="56.25" x14ac:dyDescent="0.25">
      <c r="A376" s="382">
        <v>372</v>
      </c>
      <c r="B376" s="266" t="s">
        <v>481</v>
      </c>
      <c r="C376" s="266" t="s">
        <v>993</v>
      </c>
      <c r="D376" s="266" t="s">
        <v>994</v>
      </c>
      <c r="E376" s="266" t="s">
        <v>2570</v>
      </c>
      <c r="F376" s="564">
        <v>4</v>
      </c>
      <c r="G376" s="266" t="s">
        <v>995</v>
      </c>
    </row>
    <row r="377" spans="1:7" s="270" customFormat="1" ht="56.25" x14ac:dyDescent="0.25">
      <c r="A377" s="382">
        <v>373</v>
      </c>
      <c r="B377" s="266" t="s">
        <v>481</v>
      </c>
      <c r="C377" s="266" t="s">
        <v>996</v>
      </c>
      <c r="D377" s="266" t="s">
        <v>997</v>
      </c>
      <c r="E377" s="266" t="s">
        <v>998</v>
      </c>
      <c r="F377" s="564">
        <v>7</v>
      </c>
      <c r="G377" s="266" t="s">
        <v>999</v>
      </c>
    </row>
    <row r="378" spans="1:7" s="270" customFormat="1" ht="56.25" x14ac:dyDescent="0.25">
      <c r="A378" s="382">
        <v>374</v>
      </c>
      <c r="B378" s="266" t="s">
        <v>481</v>
      </c>
      <c r="C378" s="266" t="s">
        <v>1000</v>
      </c>
      <c r="D378" s="266" t="s">
        <v>1001</v>
      </c>
      <c r="E378" s="266">
        <v>89127232704</v>
      </c>
      <c r="F378" s="564">
        <v>7</v>
      </c>
      <c r="G378" s="266" t="s">
        <v>1002</v>
      </c>
    </row>
    <row r="379" spans="1:7" s="270" customFormat="1" ht="37.5" x14ac:dyDescent="0.25">
      <c r="A379" s="382">
        <v>375</v>
      </c>
      <c r="B379" s="565" t="s">
        <v>481</v>
      </c>
      <c r="C379" s="565" t="s">
        <v>4854</v>
      </c>
      <c r="D379" s="565" t="s">
        <v>4862</v>
      </c>
      <c r="E379" s="565">
        <v>89127176141</v>
      </c>
      <c r="F379" s="564">
        <v>2</v>
      </c>
      <c r="G379" s="565" t="s">
        <v>4855</v>
      </c>
    </row>
    <row r="380" spans="1:7" s="270" customFormat="1" ht="37.5" x14ac:dyDescent="0.25">
      <c r="A380" s="382">
        <v>376</v>
      </c>
      <c r="B380" s="565" t="s">
        <v>481</v>
      </c>
      <c r="C380" s="565" t="s">
        <v>4856</v>
      </c>
      <c r="D380" s="565" t="s">
        <v>4861</v>
      </c>
      <c r="E380" s="565">
        <v>89125229053</v>
      </c>
      <c r="F380" s="564">
        <v>1</v>
      </c>
      <c r="G380" s="565" t="s">
        <v>4857</v>
      </c>
    </row>
    <row r="381" spans="1:7" s="270" customFormat="1" ht="37.5" x14ac:dyDescent="0.25">
      <c r="A381" s="382">
        <v>377</v>
      </c>
      <c r="B381" s="565" t="s">
        <v>481</v>
      </c>
      <c r="C381" s="565" t="s">
        <v>4858</v>
      </c>
      <c r="D381" s="565" t="s">
        <v>4860</v>
      </c>
      <c r="E381" s="565">
        <v>89128286743</v>
      </c>
      <c r="F381" s="564">
        <v>1</v>
      </c>
      <c r="G381" s="565" t="s">
        <v>4859</v>
      </c>
    </row>
    <row r="382" spans="1:7" s="270" customFormat="1" ht="75" x14ac:dyDescent="0.25">
      <c r="A382" s="382">
        <v>378</v>
      </c>
      <c r="B382" s="266" t="s">
        <v>481</v>
      </c>
      <c r="C382" s="266" t="s">
        <v>2375</v>
      </c>
      <c r="D382" s="266" t="s">
        <v>2386</v>
      </c>
      <c r="E382" s="266">
        <v>89229013987</v>
      </c>
      <c r="F382" s="564">
        <v>6</v>
      </c>
      <c r="G382" s="565" t="s">
        <v>1453</v>
      </c>
    </row>
    <row r="383" spans="1:7" s="270" customFormat="1" ht="37.5" x14ac:dyDescent="0.25">
      <c r="A383" s="382">
        <v>379</v>
      </c>
      <c r="B383" s="271" t="s">
        <v>485</v>
      </c>
      <c r="C383" s="271" t="s">
        <v>2568</v>
      </c>
      <c r="D383" s="271" t="s">
        <v>1003</v>
      </c>
      <c r="E383" s="271">
        <v>89229534263</v>
      </c>
      <c r="F383" s="373">
        <v>6</v>
      </c>
      <c r="G383" s="271" t="s">
        <v>1004</v>
      </c>
    </row>
    <row r="384" spans="1:7" s="270" customFormat="1" ht="56.25" x14ac:dyDescent="0.25">
      <c r="A384" s="382">
        <v>380</v>
      </c>
      <c r="B384" s="271" t="s">
        <v>485</v>
      </c>
      <c r="C384" s="598" t="s">
        <v>4886</v>
      </c>
      <c r="D384" s="598" t="s">
        <v>4891</v>
      </c>
      <c r="E384" s="598">
        <v>89229099020</v>
      </c>
      <c r="F384" s="601">
        <v>1</v>
      </c>
      <c r="G384" s="598" t="s">
        <v>4887</v>
      </c>
    </row>
    <row r="385" spans="1:7" s="270" customFormat="1" ht="37.5" x14ac:dyDescent="0.25">
      <c r="A385" s="382">
        <v>381</v>
      </c>
      <c r="B385" s="271" t="s">
        <v>485</v>
      </c>
      <c r="C385" s="598" t="s">
        <v>4888</v>
      </c>
      <c r="D385" s="598" t="s">
        <v>4892</v>
      </c>
      <c r="E385" s="598">
        <v>89229308790</v>
      </c>
      <c r="F385" s="601">
        <v>1</v>
      </c>
      <c r="G385" s="598" t="s">
        <v>4894</v>
      </c>
    </row>
    <row r="386" spans="1:7" s="270" customFormat="1" ht="75" x14ac:dyDescent="0.25">
      <c r="A386" s="382">
        <v>382</v>
      </c>
      <c r="B386" s="271" t="s">
        <v>485</v>
      </c>
      <c r="C386" s="271" t="s">
        <v>4889</v>
      </c>
      <c r="D386" s="271" t="s">
        <v>4893</v>
      </c>
      <c r="E386" s="271">
        <v>89229906319</v>
      </c>
      <c r="F386" s="373">
        <v>1</v>
      </c>
      <c r="G386" s="271" t="s">
        <v>4890</v>
      </c>
    </row>
    <row r="387" spans="1:7" s="270" customFormat="1" ht="75" x14ac:dyDescent="0.25">
      <c r="A387" s="382">
        <v>383</v>
      </c>
      <c r="B387" s="271" t="s">
        <v>485</v>
      </c>
      <c r="C387" s="271" t="s">
        <v>211</v>
      </c>
      <c r="D387" s="271" t="s">
        <v>1005</v>
      </c>
      <c r="E387" s="271" t="s">
        <v>1006</v>
      </c>
      <c r="F387" s="382">
        <v>15</v>
      </c>
      <c r="G387" s="271" t="s">
        <v>1453</v>
      </c>
    </row>
    <row r="388" spans="1:7" s="270" customFormat="1" ht="75" x14ac:dyDescent="0.25">
      <c r="A388" s="382">
        <v>384</v>
      </c>
      <c r="B388" s="271" t="s">
        <v>485</v>
      </c>
      <c r="C388" s="288" t="s">
        <v>1858</v>
      </c>
      <c r="D388" s="271" t="s">
        <v>565</v>
      </c>
      <c r="E388" s="289">
        <v>89226615970</v>
      </c>
      <c r="F388" s="382">
        <v>12</v>
      </c>
      <c r="G388" s="271" t="s">
        <v>1453</v>
      </c>
    </row>
    <row r="389" spans="1:7" s="270" customFormat="1" ht="75" x14ac:dyDescent="0.25">
      <c r="A389" s="382">
        <v>385</v>
      </c>
      <c r="B389" s="271" t="s">
        <v>485</v>
      </c>
      <c r="C389" s="271" t="s">
        <v>1007</v>
      </c>
      <c r="D389" s="271" t="s">
        <v>565</v>
      </c>
      <c r="E389" s="271" t="s">
        <v>1008</v>
      </c>
      <c r="F389" s="382">
        <v>15</v>
      </c>
      <c r="G389" s="271" t="s">
        <v>1453</v>
      </c>
    </row>
    <row r="390" spans="1:7" s="270" customFormat="1" ht="37.5" x14ac:dyDescent="0.25">
      <c r="A390" s="382">
        <v>386</v>
      </c>
      <c r="B390" s="271" t="s">
        <v>485</v>
      </c>
      <c r="C390" s="288" t="s">
        <v>1859</v>
      </c>
      <c r="D390" s="271" t="s">
        <v>565</v>
      </c>
      <c r="E390" s="289">
        <v>89226676306</v>
      </c>
      <c r="F390" s="382">
        <v>2</v>
      </c>
      <c r="G390" s="288" t="s">
        <v>2573</v>
      </c>
    </row>
    <row r="391" spans="1:7" s="270" customFormat="1" ht="75" x14ac:dyDescent="0.25">
      <c r="A391" s="382">
        <v>387</v>
      </c>
      <c r="B391" s="271" t="s">
        <v>485</v>
      </c>
      <c r="C391" s="290" t="s">
        <v>1009</v>
      </c>
      <c r="D391" s="290" t="s">
        <v>565</v>
      </c>
      <c r="E391" s="290">
        <v>89229430156</v>
      </c>
      <c r="F391" s="604">
        <v>30</v>
      </c>
      <c r="G391" s="290" t="s">
        <v>1453</v>
      </c>
    </row>
    <row r="392" spans="1:7" s="270" customFormat="1" ht="37.5" x14ac:dyDescent="0.25">
      <c r="A392" s="382">
        <v>388</v>
      </c>
      <c r="B392" s="271" t="s">
        <v>485</v>
      </c>
      <c r="C392" s="271" t="s">
        <v>1010</v>
      </c>
      <c r="D392" s="271" t="s">
        <v>565</v>
      </c>
      <c r="E392" s="271" t="s">
        <v>2385</v>
      </c>
      <c r="F392" s="382">
        <v>6</v>
      </c>
      <c r="G392" s="271" t="s">
        <v>1479</v>
      </c>
    </row>
    <row r="393" spans="1:7" s="270" customFormat="1" ht="37.5" x14ac:dyDescent="0.25">
      <c r="A393" s="382">
        <v>389</v>
      </c>
      <c r="B393" s="271" t="s">
        <v>485</v>
      </c>
      <c r="C393" s="598" t="s">
        <v>4877</v>
      </c>
      <c r="D393" s="598" t="s">
        <v>4883</v>
      </c>
      <c r="E393" s="598">
        <v>89229127774</v>
      </c>
      <c r="F393" s="603">
        <v>2</v>
      </c>
      <c r="G393" s="598" t="s">
        <v>4878</v>
      </c>
    </row>
    <row r="394" spans="1:7" s="270" customFormat="1" ht="37.5" x14ac:dyDescent="0.25">
      <c r="A394" s="382">
        <v>390</v>
      </c>
      <c r="B394" s="271" t="s">
        <v>485</v>
      </c>
      <c r="C394" s="598" t="s">
        <v>4879</v>
      </c>
      <c r="D394" s="598" t="s">
        <v>4884</v>
      </c>
      <c r="E394" s="598">
        <v>89220213835</v>
      </c>
      <c r="F394" s="603">
        <v>1</v>
      </c>
      <c r="G394" s="598" t="s">
        <v>4880</v>
      </c>
    </row>
    <row r="395" spans="1:7" s="270" customFormat="1" ht="56.25" x14ac:dyDescent="0.25">
      <c r="A395" s="382">
        <v>391</v>
      </c>
      <c r="B395" s="271" t="s">
        <v>485</v>
      </c>
      <c r="C395" s="271" t="s">
        <v>4881</v>
      </c>
      <c r="D395" s="271" t="s">
        <v>4885</v>
      </c>
      <c r="E395" s="271">
        <v>89229452419</v>
      </c>
      <c r="F395" s="382">
        <v>4</v>
      </c>
      <c r="G395" s="271" t="s">
        <v>4882</v>
      </c>
    </row>
    <row r="396" spans="1:7" s="270" customFormat="1" ht="56.25" x14ac:dyDescent="0.25">
      <c r="A396" s="382">
        <v>392</v>
      </c>
      <c r="B396" s="271" t="s">
        <v>485</v>
      </c>
      <c r="C396" s="271" t="s">
        <v>1011</v>
      </c>
      <c r="D396" s="271" t="s">
        <v>1012</v>
      </c>
      <c r="E396" s="271">
        <v>89229545500</v>
      </c>
      <c r="F396" s="382">
        <v>2</v>
      </c>
      <c r="G396" s="271" t="s">
        <v>1013</v>
      </c>
    </row>
    <row r="397" spans="1:7" s="270" customFormat="1" ht="37.5" x14ac:dyDescent="0.25">
      <c r="A397" s="382">
        <v>393</v>
      </c>
      <c r="B397" s="271" t="s">
        <v>485</v>
      </c>
      <c r="C397" s="271" t="s">
        <v>1014</v>
      </c>
      <c r="D397" s="271" t="s">
        <v>4876</v>
      </c>
      <c r="E397" s="271">
        <v>89229524521</v>
      </c>
      <c r="F397" s="382">
        <v>2</v>
      </c>
      <c r="G397" s="271" t="s">
        <v>1015</v>
      </c>
    </row>
    <row r="398" spans="1:7" s="270" customFormat="1" ht="56.25" x14ac:dyDescent="0.25">
      <c r="A398" s="382">
        <v>394</v>
      </c>
      <c r="B398" s="271" t="s">
        <v>485</v>
      </c>
      <c r="C398" s="271" t="s">
        <v>1016</v>
      </c>
      <c r="D398" s="271" t="s">
        <v>1017</v>
      </c>
      <c r="E398" s="271">
        <v>89229276067</v>
      </c>
      <c r="F398" s="382">
        <v>2</v>
      </c>
      <c r="G398" s="271" t="s">
        <v>1018</v>
      </c>
    </row>
    <row r="399" spans="1:7" s="270" customFormat="1" ht="75" x14ac:dyDescent="0.25">
      <c r="A399" s="382">
        <v>395</v>
      </c>
      <c r="B399" s="266" t="s">
        <v>486</v>
      </c>
      <c r="C399" s="266" t="s">
        <v>4867</v>
      </c>
      <c r="D399" s="266" t="s">
        <v>4868</v>
      </c>
      <c r="E399" s="266" t="s">
        <v>4869</v>
      </c>
      <c r="F399" s="379">
        <v>1</v>
      </c>
      <c r="G399" s="266" t="s">
        <v>4870</v>
      </c>
    </row>
    <row r="400" spans="1:7" s="270" customFormat="1" ht="37.5" x14ac:dyDescent="0.25">
      <c r="A400" s="382">
        <v>396</v>
      </c>
      <c r="B400" s="266" t="s">
        <v>486</v>
      </c>
      <c r="C400" s="266" t="s">
        <v>592</v>
      </c>
      <c r="D400" s="266" t="s">
        <v>4871</v>
      </c>
      <c r="E400" s="266" t="s">
        <v>1019</v>
      </c>
      <c r="F400" s="379">
        <v>4</v>
      </c>
      <c r="G400" s="266" t="s">
        <v>593</v>
      </c>
    </row>
    <row r="401" spans="1:7" s="270" customFormat="1" ht="37.5" x14ac:dyDescent="0.25">
      <c r="A401" s="382">
        <v>397</v>
      </c>
      <c r="B401" s="266" t="s">
        <v>486</v>
      </c>
      <c r="C401" s="266" t="s">
        <v>1969</v>
      </c>
      <c r="D401" s="266" t="s">
        <v>1970</v>
      </c>
      <c r="E401" s="266" t="s">
        <v>1020</v>
      </c>
      <c r="F401" s="379">
        <v>6</v>
      </c>
      <c r="G401" s="266" t="s">
        <v>1971</v>
      </c>
    </row>
    <row r="402" spans="1:7" s="270" customFormat="1" ht="56.25" x14ac:dyDescent="0.25">
      <c r="A402" s="382">
        <v>398</v>
      </c>
      <c r="B402" s="266" t="s">
        <v>486</v>
      </c>
      <c r="C402" s="266" t="s">
        <v>1021</v>
      </c>
      <c r="D402" s="266" t="s">
        <v>1972</v>
      </c>
      <c r="E402" s="266" t="s">
        <v>1973</v>
      </c>
      <c r="F402" s="379">
        <v>4</v>
      </c>
      <c r="G402" s="266" t="s">
        <v>1022</v>
      </c>
    </row>
    <row r="403" spans="1:7" s="270" customFormat="1" ht="37.5" x14ac:dyDescent="0.25">
      <c r="A403" s="382">
        <v>399</v>
      </c>
      <c r="B403" s="266" t="s">
        <v>486</v>
      </c>
      <c r="C403" s="266" t="s">
        <v>1023</v>
      </c>
      <c r="D403" s="266" t="s">
        <v>5029</v>
      </c>
      <c r="E403" s="266" t="s">
        <v>2574</v>
      </c>
      <c r="F403" s="379">
        <v>4</v>
      </c>
      <c r="G403" s="266" t="s">
        <v>1024</v>
      </c>
    </row>
    <row r="404" spans="1:7" s="270" customFormat="1" ht="56.25" x14ac:dyDescent="0.25">
      <c r="A404" s="382">
        <v>400</v>
      </c>
      <c r="B404" s="266" t="s">
        <v>486</v>
      </c>
      <c r="C404" s="266" t="s">
        <v>1025</v>
      </c>
      <c r="D404" s="266" t="s">
        <v>1026</v>
      </c>
      <c r="E404" s="266" t="s">
        <v>1027</v>
      </c>
      <c r="F404" s="379">
        <v>5</v>
      </c>
      <c r="G404" s="266" t="s">
        <v>1028</v>
      </c>
    </row>
    <row r="405" spans="1:7" s="270" customFormat="1" ht="56.25" x14ac:dyDescent="0.25">
      <c r="A405" s="382">
        <v>401</v>
      </c>
      <c r="B405" s="266" t="s">
        <v>486</v>
      </c>
      <c r="C405" s="266" t="s">
        <v>1974</v>
      </c>
      <c r="D405" s="266" t="s">
        <v>4875</v>
      </c>
      <c r="E405" s="266" t="s">
        <v>2575</v>
      </c>
      <c r="F405" s="379">
        <v>4</v>
      </c>
      <c r="G405" s="266" t="s">
        <v>1975</v>
      </c>
    </row>
    <row r="406" spans="1:7" s="270" customFormat="1" ht="56.25" x14ac:dyDescent="0.25">
      <c r="A406" s="382">
        <v>402</v>
      </c>
      <c r="B406" s="266" t="s">
        <v>486</v>
      </c>
      <c r="C406" s="266" t="s">
        <v>1029</v>
      </c>
      <c r="D406" s="266" t="s">
        <v>1030</v>
      </c>
      <c r="E406" s="266" t="s">
        <v>2576</v>
      </c>
      <c r="F406" s="379">
        <v>1</v>
      </c>
      <c r="G406" s="266" t="s">
        <v>1031</v>
      </c>
    </row>
    <row r="407" spans="1:7" s="270" customFormat="1" ht="75" x14ac:dyDescent="0.25">
      <c r="A407" s="382">
        <v>403</v>
      </c>
      <c r="B407" s="266" t="s">
        <v>486</v>
      </c>
      <c r="C407" s="266" t="s">
        <v>1032</v>
      </c>
      <c r="D407" s="266" t="s">
        <v>1033</v>
      </c>
      <c r="E407" s="266" t="s">
        <v>2577</v>
      </c>
      <c r="F407" s="379">
        <v>2</v>
      </c>
      <c r="G407" s="266" t="s">
        <v>1034</v>
      </c>
    </row>
    <row r="408" spans="1:7" s="270" customFormat="1" ht="37.5" x14ac:dyDescent="0.25">
      <c r="A408" s="382">
        <v>404</v>
      </c>
      <c r="B408" s="266" t="s">
        <v>486</v>
      </c>
      <c r="C408" s="266" t="s">
        <v>1035</v>
      </c>
      <c r="D408" s="266" t="s">
        <v>4872</v>
      </c>
      <c r="E408" s="266" t="s">
        <v>1036</v>
      </c>
      <c r="F408" s="379">
        <v>6</v>
      </c>
      <c r="G408" s="266" t="s">
        <v>1037</v>
      </c>
    </row>
    <row r="409" spans="1:7" s="270" customFormat="1" ht="37.5" x14ac:dyDescent="0.25">
      <c r="A409" s="382">
        <v>405</v>
      </c>
      <c r="B409" s="266" t="s">
        <v>486</v>
      </c>
      <c r="C409" s="266" t="s">
        <v>1038</v>
      </c>
      <c r="D409" s="266" t="s">
        <v>4873</v>
      </c>
      <c r="E409" s="266" t="s">
        <v>1039</v>
      </c>
      <c r="F409" s="379">
        <v>6</v>
      </c>
      <c r="G409" s="266" t="s">
        <v>1040</v>
      </c>
    </row>
    <row r="410" spans="1:7" s="270" customFormat="1" ht="75" x14ac:dyDescent="0.25">
      <c r="A410" s="382">
        <v>406</v>
      </c>
      <c r="B410" s="266" t="s">
        <v>486</v>
      </c>
      <c r="C410" s="266" t="s">
        <v>794</v>
      </c>
      <c r="D410" s="266" t="s">
        <v>4874</v>
      </c>
      <c r="E410" s="266" t="s">
        <v>1041</v>
      </c>
      <c r="F410" s="379">
        <v>1</v>
      </c>
      <c r="G410" s="266" t="s">
        <v>1042</v>
      </c>
    </row>
    <row r="411" spans="1:7" s="270" customFormat="1" ht="56.25" x14ac:dyDescent="0.25">
      <c r="A411" s="382">
        <v>407</v>
      </c>
      <c r="B411" s="266" t="s">
        <v>487</v>
      </c>
      <c r="C411" s="266" t="s">
        <v>637</v>
      </c>
      <c r="D411" s="291" t="s">
        <v>2578</v>
      </c>
      <c r="E411" s="266">
        <v>89127245692</v>
      </c>
      <c r="F411" s="564">
        <v>3</v>
      </c>
      <c r="G411" s="266" t="s">
        <v>1979</v>
      </c>
    </row>
    <row r="412" spans="1:7" s="270" customFormat="1" ht="37.5" x14ac:dyDescent="0.25">
      <c r="A412" s="382">
        <v>408</v>
      </c>
      <c r="B412" s="266" t="s">
        <v>487</v>
      </c>
      <c r="C412" s="266" t="s">
        <v>1043</v>
      </c>
      <c r="D412" s="291" t="s">
        <v>1044</v>
      </c>
      <c r="E412" s="266">
        <v>89091376666</v>
      </c>
      <c r="F412" s="564">
        <v>7</v>
      </c>
      <c r="G412" s="266" t="s">
        <v>1045</v>
      </c>
    </row>
    <row r="413" spans="1:7" s="270" customFormat="1" ht="56.25" x14ac:dyDescent="0.25">
      <c r="A413" s="382">
        <v>409</v>
      </c>
      <c r="B413" s="266" t="s">
        <v>487</v>
      </c>
      <c r="C413" s="266" t="s">
        <v>1980</v>
      </c>
      <c r="D413" s="291" t="s">
        <v>2579</v>
      </c>
      <c r="E413" s="266">
        <v>89128205582</v>
      </c>
      <c r="F413" s="564">
        <v>2</v>
      </c>
      <c r="G413" s="266" t="s">
        <v>1981</v>
      </c>
    </row>
    <row r="414" spans="1:7" s="270" customFormat="1" ht="75" x14ac:dyDescent="0.25">
      <c r="A414" s="382">
        <v>410</v>
      </c>
      <c r="B414" s="266" t="s">
        <v>487</v>
      </c>
      <c r="C414" s="266" t="s">
        <v>1046</v>
      </c>
      <c r="D414" s="291" t="s">
        <v>1047</v>
      </c>
      <c r="E414" s="266">
        <v>89123714812</v>
      </c>
      <c r="F414" s="564">
        <v>6</v>
      </c>
      <c r="G414" s="266" t="s">
        <v>1982</v>
      </c>
    </row>
    <row r="415" spans="1:7" s="270" customFormat="1" ht="75" x14ac:dyDescent="0.25">
      <c r="A415" s="382">
        <v>411</v>
      </c>
      <c r="B415" s="266" t="s">
        <v>487</v>
      </c>
      <c r="C415" s="266" t="s">
        <v>1983</v>
      </c>
      <c r="D415" s="291" t="s">
        <v>1047</v>
      </c>
      <c r="E415" s="266">
        <v>89123674171</v>
      </c>
      <c r="F415" s="564">
        <v>2</v>
      </c>
      <c r="G415" s="266" t="s">
        <v>1984</v>
      </c>
    </row>
    <row r="416" spans="1:7" s="270" customFormat="1" ht="37.5" x14ac:dyDescent="0.25">
      <c r="A416" s="382">
        <v>412</v>
      </c>
      <c r="B416" s="266" t="s">
        <v>487</v>
      </c>
      <c r="C416" s="266" t="s">
        <v>1048</v>
      </c>
      <c r="D416" s="291" t="s">
        <v>3308</v>
      </c>
      <c r="E416" s="266">
        <v>89536736323</v>
      </c>
      <c r="F416" s="564">
        <v>8</v>
      </c>
      <c r="G416" s="266" t="s">
        <v>1049</v>
      </c>
    </row>
    <row r="417" spans="1:7" s="270" customFormat="1" ht="37.5" x14ac:dyDescent="0.25">
      <c r="A417" s="382">
        <v>413</v>
      </c>
      <c r="B417" s="266" t="s">
        <v>487</v>
      </c>
      <c r="C417" s="266" t="s">
        <v>1985</v>
      </c>
      <c r="D417" s="291" t="s">
        <v>2391</v>
      </c>
      <c r="E417" s="266">
        <v>89123669060</v>
      </c>
      <c r="F417" s="564">
        <v>10</v>
      </c>
      <c r="G417" s="266" t="s">
        <v>2580</v>
      </c>
    </row>
    <row r="418" spans="1:7" s="270" customFormat="1" ht="37.5" x14ac:dyDescent="0.25">
      <c r="A418" s="382">
        <v>414</v>
      </c>
      <c r="B418" s="266" t="s">
        <v>487</v>
      </c>
      <c r="C418" s="266" t="s">
        <v>1050</v>
      </c>
      <c r="D418" s="291" t="s">
        <v>1051</v>
      </c>
      <c r="E418" s="266">
        <v>89229087192</v>
      </c>
      <c r="F418" s="564">
        <v>15</v>
      </c>
      <c r="G418" s="266" t="s">
        <v>647</v>
      </c>
    </row>
    <row r="419" spans="1:7" s="270" customFormat="1" ht="37.5" x14ac:dyDescent="0.25">
      <c r="A419" s="382">
        <v>415</v>
      </c>
      <c r="B419" s="266" t="s">
        <v>487</v>
      </c>
      <c r="C419" s="266" t="s">
        <v>1986</v>
      </c>
      <c r="D419" s="291" t="s">
        <v>5030</v>
      </c>
      <c r="E419" s="266">
        <v>89097174140</v>
      </c>
      <c r="F419" s="564">
        <v>2</v>
      </c>
      <c r="G419" s="266" t="s">
        <v>1987</v>
      </c>
    </row>
    <row r="420" spans="1:7" s="270" customFormat="1" ht="37.5" x14ac:dyDescent="0.25">
      <c r="A420" s="382">
        <v>416</v>
      </c>
      <c r="B420" s="266" t="s">
        <v>487</v>
      </c>
      <c r="C420" s="266" t="s">
        <v>1052</v>
      </c>
      <c r="D420" s="291" t="s">
        <v>5031</v>
      </c>
      <c r="E420" s="266">
        <v>89229072695</v>
      </c>
      <c r="F420" s="564">
        <v>9</v>
      </c>
      <c r="G420" s="266" t="s">
        <v>1053</v>
      </c>
    </row>
    <row r="421" spans="1:7" s="270" customFormat="1" ht="56.25" x14ac:dyDescent="0.25">
      <c r="A421" s="382">
        <v>417</v>
      </c>
      <c r="B421" s="266" t="s">
        <v>487</v>
      </c>
      <c r="C421" s="266" t="s">
        <v>1054</v>
      </c>
      <c r="D421" s="339" t="s">
        <v>5032</v>
      </c>
      <c r="E421" s="266">
        <v>89123322050</v>
      </c>
      <c r="F421" s="564">
        <v>21</v>
      </c>
      <c r="G421" s="266" t="s">
        <v>1055</v>
      </c>
    </row>
    <row r="422" spans="1:7" s="270" customFormat="1" ht="37.5" x14ac:dyDescent="0.25">
      <c r="A422" s="382">
        <v>418</v>
      </c>
      <c r="B422" s="266" t="s">
        <v>487</v>
      </c>
      <c r="C422" s="266" t="s">
        <v>1056</v>
      </c>
      <c r="D422" s="291" t="s">
        <v>1057</v>
      </c>
      <c r="E422" s="266">
        <v>89195215577</v>
      </c>
      <c r="F422" s="564">
        <v>2</v>
      </c>
      <c r="G422" s="266" t="s">
        <v>1058</v>
      </c>
    </row>
    <row r="423" spans="1:7" s="270" customFormat="1" ht="37.5" x14ac:dyDescent="0.25">
      <c r="A423" s="382">
        <v>419</v>
      </c>
      <c r="B423" s="266" t="s">
        <v>487</v>
      </c>
      <c r="C423" s="266" t="s">
        <v>1988</v>
      </c>
      <c r="D423" s="291" t="s">
        <v>3309</v>
      </c>
      <c r="E423" s="266">
        <v>89127131005</v>
      </c>
      <c r="F423" s="564">
        <v>2</v>
      </c>
      <c r="G423" s="266" t="s">
        <v>1989</v>
      </c>
    </row>
    <row r="424" spans="1:7" s="270" customFormat="1" ht="37.5" x14ac:dyDescent="0.25">
      <c r="A424" s="382">
        <v>420</v>
      </c>
      <c r="B424" s="266" t="s">
        <v>487</v>
      </c>
      <c r="C424" s="266" t="s">
        <v>1059</v>
      </c>
      <c r="D424" s="266" t="s">
        <v>1060</v>
      </c>
      <c r="E424" s="266">
        <v>89127116377</v>
      </c>
      <c r="F424" s="564">
        <v>12</v>
      </c>
      <c r="G424" s="266" t="s">
        <v>1061</v>
      </c>
    </row>
    <row r="425" spans="1:7" s="270" customFormat="1" ht="56.25" x14ac:dyDescent="0.25">
      <c r="A425" s="382">
        <v>421</v>
      </c>
      <c r="B425" s="266" t="s">
        <v>487</v>
      </c>
      <c r="C425" s="266" t="s">
        <v>1062</v>
      </c>
      <c r="D425" s="266" t="s">
        <v>1063</v>
      </c>
      <c r="E425" s="266">
        <v>89127164044</v>
      </c>
      <c r="F425" s="564">
        <v>5</v>
      </c>
      <c r="G425" s="266" t="s">
        <v>1064</v>
      </c>
    </row>
    <row r="426" spans="1:7" s="270" customFormat="1" ht="56.25" x14ac:dyDescent="0.25">
      <c r="A426" s="382">
        <v>422</v>
      </c>
      <c r="B426" s="266" t="s">
        <v>487</v>
      </c>
      <c r="C426" s="266" t="s">
        <v>1065</v>
      </c>
      <c r="D426" s="266" t="s">
        <v>1066</v>
      </c>
      <c r="E426" s="266">
        <v>89128268089</v>
      </c>
      <c r="F426" s="564">
        <v>2</v>
      </c>
      <c r="G426" s="266" t="s">
        <v>1067</v>
      </c>
    </row>
    <row r="427" spans="1:7" s="270" customFormat="1" ht="75" x14ac:dyDescent="0.25">
      <c r="A427" s="382">
        <v>423</v>
      </c>
      <c r="B427" s="266" t="s">
        <v>487</v>
      </c>
      <c r="C427" s="266" t="s">
        <v>672</v>
      </c>
      <c r="D427" s="266" t="s">
        <v>1068</v>
      </c>
      <c r="E427" s="266">
        <v>89128287073</v>
      </c>
      <c r="F427" s="564">
        <v>8</v>
      </c>
      <c r="G427" s="266" t="s">
        <v>1069</v>
      </c>
    </row>
    <row r="428" spans="1:7" s="270" customFormat="1" ht="37.5" x14ac:dyDescent="0.25">
      <c r="A428" s="382">
        <v>424</v>
      </c>
      <c r="B428" s="266" t="s">
        <v>487</v>
      </c>
      <c r="C428" s="266" t="s">
        <v>1070</v>
      </c>
      <c r="D428" s="266" t="s">
        <v>1071</v>
      </c>
      <c r="E428" s="266">
        <v>89128227682</v>
      </c>
      <c r="F428" s="564">
        <v>2</v>
      </c>
      <c r="G428" s="266" t="s">
        <v>1072</v>
      </c>
    </row>
    <row r="429" spans="1:7" s="270" customFormat="1" ht="37.5" x14ac:dyDescent="0.25">
      <c r="A429" s="382">
        <v>425</v>
      </c>
      <c r="B429" s="266" t="s">
        <v>487</v>
      </c>
      <c r="C429" s="266" t="s">
        <v>1990</v>
      </c>
      <c r="D429" s="266" t="s">
        <v>2581</v>
      </c>
      <c r="E429" s="266">
        <v>89229023929</v>
      </c>
      <c r="F429" s="564">
        <v>2</v>
      </c>
      <c r="G429" s="266" t="s">
        <v>2583</v>
      </c>
    </row>
    <row r="430" spans="1:7" s="270" customFormat="1" ht="37.5" x14ac:dyDescent="0.25">
      <c r="A430" s="382">
        <v>426</v>
      </c>
      <c r="B430" s="266" t="s">
        <v>487</v>
      </c>
      <c r="C430" s="266" t="s">
        <v>1991</v>
      </c>
      <c r="D430" s="266" t="s">
        <v>2582</v>
      </c>
      <c r="E430" s="266">
        <v>89128263806</v>
      </c>
      <c r="F430" s="564">
        <v>2</v>
      </c>
      <c r="G430" s="266" t="s">
        <v>2584</v>
      </c>
    </row>
    <row r="431" spans="1:7" s="270" customFormat="1" ht="75" x14ac:dyDescent="0.25">
      <c r="A431" s="382">
        <v>427</v>
      </c>
      <c r="B431" s="266" t="s">
        <v>487</v>
      </c>
      <c r="C431" s="266" t="s">
        <v>1073</v>
      </c>
      <c r="D431" s="266" t="s">
        <v>1074</v>
      </c>
      <c r="E431" s="266">
        <v>89229582633</v>
      </c>
      <c r="F431" s="564">
        <v>34</v>
      </c>
      <c r="G431" s="266" t="s">
        <v>1075</v>
      </c>
    </row>
    <row r="432" spans="1:7" s="270" customFormat="1" ht="93.75" x14ac:dyDescent="0.25">
      <c r="A432" s="382">
        <v>428</v>
      </c>
      <c r="B432" s="266" t="s">
        <v>487</v>
      </c>
      <c r="C432" s="266" t="s">
        <v>1076</v>
      </c>
      <c r="D432" s="266" t="s">
        <v>2585</v>
      </c>
      <c r="E432" s="266">
        <v>89229582653</v>
      </c>
      <c r="F432" s="564">
        <v>27</v>
      </c>
      <c r="G432" s="266" t="s">
        <v>1454</v>
      </c>
    </row>
    <row r="433" spans="1:7" s="270" customFormat="1" ht="93.75" x14ac:dyDescent="0.25">
      <c r="A433" s="382">
        <v>429</v>
      </c>
      <c r="B433" s="266" t="s">
        <v>487</v>
      </c>
      <c r="C433" s="266" t="s">
        <v>1077</v>
      </c>
      <c r="D433" s="266" t="s">
        <v>2586</v>
      </c>
      <c r="E433" s="266">
        <v>89229582632</v>
      </c>
      <c r="F433" s="564">
        <v>2</v>
      </c>
      <c r="G433" s="266" t="s">
        <v>1454</v>
      </c>
    </row>
    <row r="434" spans="1:7" s="270" customFormat="1" ht="75" x14ac:dyDescent="0.25">
      <c r="A434" s="382">
        <v>430</v>
      </c>
      <c r="B434" s="266" t="s">
        <v>487</v>
      </c>
      <c r="C434" s="266" t="s">
        <v>1078</v>
      </c>
      <c r="D434" s="266" t="s">
        <v>565</v>
      </c>
      <c r="E434" s="266">
        <v>89229132384</v>
      </c>
      <c r="F434" s="564">
        <v>11</v>
      </c>
      <c r="G434" s="266" t="s">
        <v>1454</v>
      </c>
    </row>
    <row r="435" spans="1:7" s="270" customFormat="1" ht="75" x14ac:dyDescent="0.25">
      <c r="A435" s="382">
        <v>431</v>
      </c>
      <c r="B435" s="266" t="s">
        <v>487</v>
      </c>
      <c r="C435" s="266" t="s">
        <v>1577</v>
      </c>
      <c r="D435" s="266" t="s">
        <v>565</v>
      </c>
      <c r="E435" s="266">
        <v>89091316723</v>
      </c>
      <c r="F435" s="564">
        <v>17</v>
      </c>
      <c r="G435" s="266" t="s">
        <v>1454</v>
      </c>
    </row>
    <row r="436" spans="1:7" s="270" customFormat="1" ht="75" x14ac:dyDescent="0.25">
      <c r="A436" s="382">
        <v>432</v>
      </c>
      <c r="B436" s="266" t="s">
        <v>487</v>
      </c>
      <c r="C436" s="266" t="s">
        <v>1079</v>
      </c>
      <c r="D436" s="266" t="s">
        <v>565</v>
      </c>
      <c r="E436" s="266">
        <v>89128285864</v>
      </c>
      <c r="F436" s="564">
        <v>30</v>
      </c>
      <c r="G436" s="266" t="s">
        <v>1454</v>
      </c>
    </row>
    <row r="437" spans="1:7" s="270" customFormat="1" ht="75" x14ac:dyDescent="0.25">
      <c r="A437" s="382">
        <v>433</v>
      </c>
      <c r="B437" s="266" t="s">
        <v>487</v>
      </c>
      <c r="C437" s="266" t="s">
        <v>1080</v>
      </c>
      <c r="D437" s="266" t="s">
        <v>565</v>
      </c>
      <c r="E437" s="266">
        <v>89128286229</v>
      </c>
      <c r="F437" s="564">
        <v>25</v>
      </c>
      <c r="G437" s="266" t="s">
        <v>1454</v>
      </c>
    </row>
    <row r="438" spans="1:7" s="270" customFormat="1" ht="75" x14ac:dyDescent="0.25">
      <c r="A438" s="382">
        <v>434</v>
      </c>
      <c r="B438" s="266" t="s">
        <v>487</v>
      </c>
      <c r="C438" s="266" t="s">
        <v>1578</v>
      </c>
      <c r="D438" s="266" t="s">
        <v>565</v>
      </c>
      <c r="E438" s="266">
        <v>89531343370</v>
      </c>
      <c r="F438" s="564">
        <v>2</v>
      </c>
      <c r="G438" s="266" t="s">
        <v>1454</v>
      </c>
    </row>
    <row r="439" spans="1:7" s="270" customFormat="1" ht="75" x14ac:dyDescent="0.25">
      <c r="A439" s="382">
        <v>435</v>
      </c>
      <c r="B439" s="266" t="s">
        <v>487</v>
      </c>
      <c r="C439" s="266" t="s">
        <v>1081</v>
      </c>
      <c r="D439" s="266" t="s">
        <v>565</v>
      </c>
      <c r="E439" s="266">
        <v>89128285466</v>
      </c>
      <c r="F439" s="564">
        <v>5</v>
      </c>
      <c r="G439" s="266" t="s">
        <v>1454</v>
      </c>
    </row>
    <row r="440" spans="1:7" s="270" customFormat="1" ht="75" x14ac:dyDescent="0.25">
      <c r="A440" s="382">
        <v>436</v>
      </c>
      <c r="B440" s="266" t="s">
        <v>487</v>
      </c>
      <c r="C440" s="266" t="s">
        <v>1082</v>
      </c>
      <c r="D440" s="266" t="s">
        <v>565</v>
      </c>
      <c r="E440" s="266">
        <v>89123748802</v>
      </c>
      <c r="F440" s="564">
        <v>30</v>
      </c>
      <c r="G440" s="266" t="s">
        <v>1454</v>
      </c>
    </row>
    <row r="441" spans="1:7" s="270" customFormat="1" ht="75" x14ac:dyDescent="0.25">
      <c r="A441" s="382">
        <v>437</v>
      </c>
      <c r="B441" s="266" t="s">
        <v>487</v>
      </c>
      <c r="C441" s="266" t="s">
        <v>1083</v>
      </c>
      <c r="D441" s="266" t="s">
        <v>565</v>
      </c>
      <c r="E441" s="266">
        <v>89195211238</v>
      </c>
      <c r="F441" s="564">
        <v>12</v>
      </c>
      <c r="G441" s="266" t="s">
        <v>1454</v>
      </c>
    </row>
    <row r="442" spans="1:7" s="270" customFormat="1" ht="37.5" x14ac:dyDescent="0.25">
      <c r="A442" s="382">
        <v>438</v>
      </c>
      <c r="B442" s="276" t="s">
        <v>488</v>
      </c>
      <c r="C442" s="276" t="s">
        <v>1084</v>
      </c>
      <c r="D442" s="276" t="s">
        <v>2587</v>
      </c>
      <c r="E442" s="276" t="s">
        <v>2588</v>
      </c>
      <c r="F442" s="376">
        <v>7</v>
      </c>
      <c r="G442" s="276" t="s">
        <v>1085</v>
      </c>
    </row>
    <row r="443" spans="1:7" s="270" customFormat="1" ht="37.5" x14ac:dyDescent="0.25">
      <c r="A443" s="382">
        <v>439</v>
      </c>
      <c r="B443" s="276" t="s">
        <v>488</v>
      </c>
      <c r="C443" s="276" t="s">
        <v>1086</v>
      </c>
      <c r="D443" s="276" t="s">
        <v>1558</v>
      </c>
      <c r="E443" s="292" t="s">
        <v>1879</v>
      </c>
      <c r="F443" s="376">
        <v>6</v>
      </c>
      <c r="G443" s="276" t="s">
        <v>1870</v>
      </c>
    </row>
    <row r="444" spans="1:7" s="270" customFormat="1" ht="37.5" x14ac:dyDescent="0.25">
      <c r="A444" s="382">
        <v>440</v>
      </c>
      <c r="B444" s="276" t="s">
        <v>488</v>
      </c>
      <c r="C444" s="276" t="s">
        <v>1087</v>
      </c>
      <c r="D444" s="276" t="s">
        <v>1088</v>
      </c>
      <c r="E444" s="276">
        <v>89531330142</v>
      </c>
      <c r="F444" s="376">
        <v>3</v>
      </c>
      <c r="G444" s="276" t="s">
        <v>1089</v>
      </c>
    </row>
    <row r="445" spans="1:7" s="270" customFormat="1" ht="56.25" x14ac:dyDescent="0.25">
      <c r="A445" s="382">
        <v>441</v>
      </c>
      <c r="B445" s="276" t="s">
        <v>488</v>
      </c>
      <c r="C445" s="276" t="s">
        <v>1090</v>
      </c>
      <c r="D445" s="276" t="s">
        <v>1091</v>
      </c>
      <c r="E445" s="276">
        <v>89127144108</v>
      </c>
      <c r="F445" s="376">
        <v>4</v>
      </c>
      <c r="G445" s="276" t="s">
        <v>1092</v>
      </c>
    </row>
    <row r="446" spans="1:7" s="270" customFormat="1" ht="37.5" x14ac:dyDescent="0.25">
      <c r="A446" s="382">
        <v>442</v>
      </c>
      <c r="B446" s="276" t="s">
        <v>488</v>
      </c>
      <c r="C446" s="276" t="s">
        <v>1658</v>
      </c>
      <c r="D446" s="276" t="s">
        <v>1558</v>
      </c>
      <c r="E446" s="276">
        <v>89195286193</v>
      </c>
      <c r="F446" s="376">
        <v>3</v>
      </c>
      <c r="G446" s="276" t="s">
        <v>1093</v>
      </c>
    </row>
    <row r="447" spans="1:7" s="270" customFormat="1" ht="37.5" x14ac:dyDescent="0.25">
      <c r="A447" s="382">
        <v>443</v>
      </c>
      <c r="B447" s="276" t="s">
        <v>488</v>
      </c>
      <c r="C447" s="276" t="s">
        <v>1094</v>
      </c>
      <c r="D447" s="276" t="s">
        <v>1559</v>
      </c>
      <c r="E447" s="276">
        <v>89128211051</v>
      </c>
      <c r="F447" s="376">
        <v>3</v>
      </c>
      <c r="G447" s="276" t="s">
        <v>1095</v>
      </c>
    </row>
    <row r="448" spans="1:7" s="270" customFormat="1" ht="37.5" x14ac:dyDescent="0.25">
      <c r="A448" s="382">
        <v>444</v>
      </c>
      <c r="B448" s="276" t="s">
        <v>488</v>
      </c>
      <c r="C448" s="276" t="s">
        <v>1871</v>
      </c>
      <c r="D448" s="276" t="s">
        <v>1096</v>
      </c>
      <c r="E448" s="276">
        <v>89513486102</v>
      </c>
      <c r="F448" s="376">
        <v>2</v>
      </c>
      <c r="G448" s="276" t="s">
        <v>1872</v>
      </c>
    </row>
    <row r="449" spans="1:7" s="270" customFormat="1" ht="56.25" x14ac:dyDescent="0.25">
      <c r="A449" s="382">
        <v>445</v>
      </c>
      <c r="B449" s="276" t="s">
        <v>488</v>
      </c>
      <c r="C449" s="276" t="s">
        <v>1097</v>
      </c>
      <c r="D449" s="276" t="s">
        <v>1656</v>
      </c>
      <c r="E449" s="276">
        <v>89536991312</v>
      </c>
      <c r="F449" s="376">
        <v>6</v>
      </c>
      <c r="G449" s="276" t="s">
        <v>1098</v>
      </c>
    </row>
    <row r="450" spans="1:7" s="270" customFormat="1" ht="37.5" x14ac:dyDescent="0.25">
      <c r="A450" s="382">
        <v>446</v>
      </c>
      <c r="B450" s="276" t="s">
        <v>488</v>
      </c>
      <c r="C450" s="276" t="s">
        <v>1099</v>
      </c>
      <c r="D450" s="276" t="s">
        <v>1657</v>
      </c>
      <c r="E450" s="276" t="s">
        <v>1100</v>
      </c>
      <c r="F450" s="376">
        <v>8</v>
      </c>
      <c r="G450" s="276" t="s">
        <v>2589</v>
      </c>
    </row>
    <row r="451" spans="1:7" s="270" customFormat="1" ht="37.5" x14ac:dyDescent="0.25">
      <c r="A451" s="382">
        <v>447</v>
      </c>
      <c r="B451" s="276" t="s">
        <v>488</v>
      </c>
      <c r="C451" s="276" t="s">
        <v>1873</v>
      </c>
      <c r="D451" s="276" t="s">
        <v>1874</v>
      </c>
      <c r="E451" s="276" t="s">
        <v>1875</v>
      </c>
      <c r="F451" s="376">
        <v>2</v>
      </c>
      <c r="G451" s="276" t="s">
        <v>1876</v>
      </c>
    </row>
    <row r="452" spans="1:7" s="270" customFormat="1" ht="37.5" x14ac:dyDescent="0.25">
      <c r="A452" s="382">
        <v>448</v>
      </c>
      <c r="B452" s="276" t="s">
        <v>488</v>
      </c>
      <c r="C452" s="276" t="s">
        <v>4895</v>
      </c>
      <c r="D452" s="276" t="s">
        <v>1101</v>
      </c>
      <c r="E452" s="276">
        <v>89127158906</v>
      </c>
      <c r="F452" s="376">
        <v>1</v>
      </c>
      <c r="G452" s="276" t="s">
        <v>4896</v>
      </c>
    </row>
    <row r="453" spans="1:7" s="270" customFormat="1" ht="37.5" x14ac:dyDescent="0.25">
      <c r="A453" s="382">
        <v>449</v>
      </c>
      <c r="B453" s="276" t="s">
        <v>488</v>
      </c>
      <c r="C453" s="276" t="s">
        <v>1102</v>
      </c>
      <c r="D453" s="276" t="s">
        <v>3268</v>
      </c>
      <c r="E453" s="276" t="s">
        <v>3310</v>
      </c>
      <c r="F453" s="376">
        <v>9</v>
      </c>
      <c r="G453" s="276" t="s">
        <v>1877</v>
      </c>
    </row>
    <row r="454" spans="1:7" s="270" customFormat="1" ht="37.5" x14ac:dyDescent="0.25">
      <c r="A454" s="382">
        <v>450</v>
      </c>
      <c r="B454" s="276" t="s">
        <v>488</v>
      </c>
      <c r="C454" s="276" t="s">
        <v>2590</v>
      </c>
      <c r="D454" s="276" t="s">
        <v>4897</v>
      </c>
      <c r="E454" s="276">
        <v>89123684966</v>
      </c>
      <c r="F454" s="376">
        <v>4</v>
      </c>
      <c r="G454" s="276" t="s">
        <v>1878</v>
      </c>
    </row>
    <row r="455" spans="1:7" s="270" customFormat="1" ht="18.75" x14ac:dyDescent="0.25">
      <c r="A455" s="382">
        <v>451</v>
      </c>
      <c r="B455" s="759"/>
      <c r="C455" s="597"/>
      <c r="D455" s="597"/>
      <c r="E455" s="597"/>
      <c r="F455" s="605"/>
      <c r="G455" s="759"/>
    </row>
    <row r="456" spans="1:7" s="270" customFormat="1" ht="18.75" x14ac:dyDescent="0.25">
      <c r="A456" s="382">
        <v>452</v>
      </c>
      <c r="B456" s="266"/>
      <c r="C456" s="111"/>
      <c r="D456" s="111"/>
      <c r="E456" s="110"/>
      <c r="F456" s="605"/>
      <c r="G456" s="111"/>
    </row>
    <row r="457" spans="1:7" s="270" customFormat="1" ht="37.5" x14ac:dyDescent="0.25">
      <c r="A457" s="382">
        <v>453</v>
      </c>
      <c r="B457" s="266" t="s">
        <v>489</v>
      </c>
      <c r="C457" s="111" t="s">
        <v>1103</v>
      </c>
      <c r="D457" s="111" t="s">
        <v>5033</v>
      </c>
      <c r="E457" s="111" t="s">
        <v>1104</v>
      </c>
      <c r="F457" s="605">
        <v>21</v>
      </c>
      <c r="G457" s="111" t="s">
        <v>1105</v>
      </c>
    </row>
    <row r="458" spans="1:7" s="270" customFormat="1" ht="75" x14ac:dyDescent="0.25">
      <c r="A458" s="382">
        <v>454</v>
      </c>
      <c r="B458" s="266" t="s">
        <v>489</v>
      </c>
      <c r="C458" s="111" t="s">
        <v>1106</v>
      </c>
      <c r="D458" s="111" t="s">
        <v>3311</v>
      </c>
      <c r="E458" s="111">
        <v>89536841465</v>
      </c>
      <c r="F458" s="605">
        <v>21</v>
      </c>
      <c r="G458" s="111" t="s">
        <v>1107</v>
      </c>
    </row>
    <row r="459" spans="1:7" s="270" customFormat="1" ht="37.5" x14ac:dyDescent="0.25">
      <c r="A459" s="382">
        <v>455</v>
      </c>
      <c r="B459" s="266" t="s">
        <v>489</v>
      </c>
      <c r="C459" s="111" t="s">
        <v>1110</v>
      </c>
      <c r="D459" s="111" t="s">
        <v>1508</v>
      </c>
      <c r="E459" s="111">
        <v>89128203480</v>
      </c>
      <c r="F459" s="605">
        <v>11</v>
      </c>
      <c r="G459" s="111" t="s">
        <v>1581</v>
      </c>
    </row>
    <row r="460" spans="1:7" s="270" customFormat="1" ht="76.5" customHeight="1" x14ac:dyDescent="0.25">
      <c r="A460" s="382">
        <v>456</v>
      </c>
      <c r="B460" s="266" t="s">
        <v>489</v>
      </c>
      <c r="C460" s="111" t="s">
        <v>1108</v>
      </c>
      <c r="D460" s="111" t="s">
        <v>2591</v>
      </c>
      <c r="E460" s="111" t="s">
        <v>4913</v>
      </c>
      <c r="F460" s="605">
        <v>11</v>
      </c>
      <c r="G460" s="266" t="s">
        <v>1453</v>
      </c>
    </row>
    <row r="461" spans="1:7" s="270" customFormat="1" ht="81" customHeight="1" x14ac:dyDescent="0.25">
      <c r="A461" s="382">
        <v>457</v>
      </c>
      <c r="B461" s="266" t="s">
        <v>489</v>
      </c>
      <c r="C461" s="111" t="s">
        <v>1109</v>
      </c>
      <c r="D461" s="111" t="s">
        <v>2592</v>
      </c>
      <c r="E461" s="111" t="s">
        <v>4913</v>
      </c>
      <c r="F461" s="605">
        <v>2</v>
      </c>
      <c r="G461" s="565" t="s">
        <v>1453</v>
      </c>
    </row>
    <row r="462" spans="1:7" s="270" customFormat="1" ht="81" customHeight="1" x14ac:dyDescent="0.25">
      <c r="A462" s="382">
        <v>458</v>
      </c>
      <c r="B462" s="565" t="s">
        <v>489</v>
      </c>
      <c r="C462" s="597" t="s">
        <v>4898</v>
      </c>
      <c r="D462" s="597" t="s">
        <v>2592</v>
      </c>
      <c r="E462" s="597" t="s">
        <v>4913</v>
      </c>
      <c r="F462" s="605">
        <v>2</v>
      </c>
      <c r="G462" s="565" t="s">
        <v>1453</v>
      </c>
    </row>
    <row r="463" spans="1:7" s="270" customFormat="1" ht="81" customHeight="1" x14ac:dyDescent="0.25">
      <c r="A463" s="382">
        <v>459</v>
      </c>
      <c r="B463" s="565" t="s">
        <v>489</v>
      </c>
      <c r="C463" s="597" t="s">
        <v>4899</v>
      </c>
      <c r="D463" s="597" t="s">
        <v>565</v>
      </c>
      <c r="E463" s="597">
        <v>89539432440</v>
      </c>
      <c r="F463" s="605">
        <v>11</v>
      </c>
      <c r="G463" s="565" t="s">
        <v>1453</v>
      </c>
    </row>
    <row r="464" spans="1:7" s="270" customFormat="1" ht="81" customHeight="1" x14ac:dyDescent="0.25">
      <c r="A464" s="382">
        <v>460</v>
      </c>
      <c r="B464" s="565" t="s">
        <v>489</v>
      </c>
      <c r="C464" s="597" t="s">
        <v>4900</v>
      </c>
      <c r="D464" s="597" t="s">
        <v>565</v>
      </c>
      <c r="E464" s="597">
        <v>89229144040</v>
      </c>
      <c r="F464" s="605">
        <v>11</v>
      </c>
      <c r="G464" s="565" t="s">
        <v>1453</v>
      </c>
    </row>
    <row r="465" spans="1:7" s="270" customFormat="1" ht="81" customHeight="1" x14ac:dyDescent="0.25">
      <c r="A465" s="382">
        <v>461</v>
      </c>
      <c r="B465" s="565" t="s">
        <v>489</v>
      </c>
      <c r="C465" s="597" t="s">
        <v>4901</v>
      </c>
      <c r="D465" s="597" t="s">
        <v>565</v>
      </c>
      <c r="E465" s="597">
        <v>89229306106</v>
      </c>
      <c r="F465" s="605">
        <v>11</v>
      </c>
      <c r="G465" s="565" t="s">
        <v>1453</v>
      </c>
    </row>
    <row r="466" spans="1:7" s="270" customFormat="1" ht="81" customHeight="1" x14ac:dyDescent="0.25">
      <c r="A466" s="382">
        <v>462</v>
      </c>
      <c r="B466" s="565" t="s">
        <v>489</v>
      </c>
      <c r="C466" s="597" t="s">
        <v>4902</v>
      </c>
      <c r="D466" s="597" t="s">
        <v>565</v>
      </c>
      <c r="E466" s="597">
        <v>89127020844</v>
      </c>
      <c r="F466" s="605">
        <v>11</v>
      </c>
      <c r="G466" s="565" t="s">
        <v>1453</v>
      </c>
    </row>
    <row r="467" spans="1:7" s="270" customFormat="1" ht="81" customHeight="1" x14ac:dyDescent="0.25">
      <c r="A467" s="382">
        <v>463</v>
      </c>
      <c r="B467" s="565" t="s">
        <v>489</v>
      </c>
      <c r="C467" s="597" t="s">
        <v>4903</v>
      </c>
      <c r="D467" s="597" t="s">
        <v>565</v>
      </c>
      <c r="E467" s="597">
        <v>89229031403</v>
      </c>
      <c r="F467" s="605">
        <v>11</v>
      </c>
      <c r="G467" s="565" t="s">
        <v>1453</v>
      </c>
    </row>
    <row r="468" spans="1:7" s="270" customFormat="1" ht="81" customHeight="1" x14ac:dyDescent="0.25">
      <c r="A468" s="382">
        <v>464</v>
      </c>
      <c r="B468" s="565" t="s">
        <v>489</v>
      </c>
      <c r="C468" s="597" t="s">
        <v>4904</v>
      </c>
      <c r="D468" s="597" t="s">
        <v>565</v>
      </c>
      <c r="E468" s="597">
        <v>89539432427</v>
      </c>
      <c r="F468" s="605">
        <v>11</v>
      </c>
      <c r="G468" s="565" t="s">
        <v>1453</v>
      </c>
    </row>
    <row r="469" spans="1:7" s="270" customFormat="1" ht="81" customHeight="1" x14ac:dyDescent="0.25">
      <c r="A469" s="382">
        <v>465</v>
      </c>
      <c r="B469" s="565" t="s">
        <v>489</v>
      </c>
      <c r="C469" s="597" t="s">
        <v>4905</v>
      </c>
      <c r="D469" s="597" t="s">
        <v>565</v>
      </c>
      <c r="E469" s="597">
        <v>89123793511</v>
      </c>
      <c r="F469" s="605">
        <v>11</v>
      </c>
      <c r="G469" s="565" t="s">
        <v>1453</v>
      </c>
    </row>
    <row r="470" spans="1:7" s="270" customFormat="1" ht="81" customHeight="1" x14ac:dyDescent="0.25">
      <c r="A470" s="382">
        <v>466</v>
      </c>
      <c r="B470" s="565" t="s">
        <v>489</v>
      </c>
      <c r="C470" s="597" t="s">
        <v>4906</v>
      </c>
      <c r="D470" s="597" t="s">
        <v>565</v>
      </c>
      <c r="E470" s="597">
        <v>89005280135</v>
      </c>
      <c r="F470" s="605">
        <v>11</v>
      </c>
      <c r="G470" s="565" t="s">
        <v>1453</v>
      </c>
    </row>
    <row r="471" spans="1:7" s="270" customFormat="1" ht="81" customHeight="1" x14ac:dyDescent="0.25">
      <c r="A471" s="382">
        <v>467</v>
      </c>
      <c r="B471" s="565" t="s">
        <v>489</v>
      </c>
      <c r="C471" s="597" t="s">
        <v>4907</v>
      </c>
      <c r="D471" s="597" t="s">
        <v>565</v>
      </c>
      <c r="E471" s="597">
        <v>89229357343</v>
      </c>
      <c r="F471" s="605">
        <v>11</v>
      </c>
      <c r="G471" s="565" t="s">
        <v>1453</v>
      </c>
    </row>
    <row r="472" spans="1:7" s="270" customFormat="1" ht="81" customHeight="1" x14ac:dyDescent="0.25">
      <c r="A472" s="382">
        <v>468</v>
      </c>
      <c r="B472" s="565" t="s">
        <v>489</v>
      </c>
      <c r="C472" s="597" t="s">
        <v>4908</v>
      </c>
      <c r="D472" s="597" t="s">
        <v>565</v>
      </c>
      <c r="E472" s="597">
        <v>89229062162</v>
      </c>
      <c r="F472" s="605">
        <v>11</v>
      </c>
      <c r="G472" s="565" t="s">
        <v>1453</v>
      </c>
    </row>
    <row r="473" spans="1:7" s="270" customFormat="1" ht="81" customHeight="1" x14ac:dyDescent="0.25">
      <c r="A473" s="382">
        <v>469</v>
      </c>
      <c r="B473" s="565" t="s">
        <v>489</v>
      </c>
      <c r="C473" s="597" t="s">
        <v>4909</v>
      </c>
      <c r="D473" s="597" t="s">
        <v>565</v>
      </c>
      <c r="E473" s="597">
        <v>89229130877</v>
      </c>
      <c r="F473" s="605">
        <v>11</v>
      </c>
      <c r="G473" s="565" t="s">
        <v>1453</v>
      </c>
    </row>
    <row r="474" spans="1:7" s="270" customFormat="1" ht="81" customHeight="1" x14ac:dyDescent="0.25">
      <c r="A474" s="382">
        <v>470</v>
      </c>
      <c r="B474" s="565" t="s">
        <v>489</v>
      </c>
      <c r="C474" s="597" t="s">
        <v>4910</v>
      </c>
      <c r="D474" s="597" t="s">
        <v>565</v>
      </c>
      <c r="E474" s="597">
        <v>89226665199</v>
      </c>
      <c r="F474" s="605">
        <v>11</v>
      </c>
      <c r="G474" s="565" t="s">
        <v>1453</v>
      </c>
    </row>
    <row r="475" spans="1:7" s="270" customFormat="1" ht="81" customHeight="1" x14ac:dyDescent="0.25">
      <c r="A475" s="382">
        <v>471</v>
      </c>
      <c r="B475" s="565" t="s">
        <v>489</v>
      </c>
      <c r="C475" s="597" t="s">
        <v>4911</v>
      </c>
      <c r="D475" s="597" t="s">
        <v>565</v>
      </c>
      <c r="E475" s="597">
        <v>89229424059</v>
      </c>
      <c r="F475" s="605">
        <v>11</v>
      </c>
      <c r="G475" s="565" t="s">
        <v>1453</v>
      </c>
    </row>
    <row r="476" spans="1:7" s="270" customFormat="1" ht="81" customHeight="1" x14ac:dyDescent="0.25">
      <c r="A476" s="382">
        <v>472</v>
      </c>
      <c r="B476" s="565" t="s">
        <v>489</v>
      </c>
      <c r="C476" s="597" t="s">
        <v>4912</v>
      </c>
      <c r="D476" s="597" t="s">
        <v>565</v>
      </c>
      <c r="E476" s="597">
        <v>89539417915</v>
      </c>
      <c r="F476" s="605">
        <v>11</v>
      </c>
      <c r="G476" s="565" t="s">
        <v>1453</v>
      </c>
    </row>
    <row r="477" spans="1:7" s="270" customFormat="1" ht="81" customHeight="1" x14ac:dyDescent="0.25">
      <c r="A477" s="382">
        <v>473</v>
      </c>
      <c r="B477" s="565" t="s">
        <v>489</v>
      </c>
      <c r="C477" s="597" t="s">
        <v>1111</v>
      </c>
      <c r="D477" s="597" t="s">
        <v>565</v>
      </c>
      <c r="E477" s="597">
        <v>89128207026</v>
      </c>
      <c r="F477" s="605">
        <v>11</v>
      </c>
      <c r="G477" s="565" t="s">
        <v>1453</v>
      </c>
    </row>
    <row r="478" spans="1:7" s="270" customFormat="1" ht="37.5" x14ac:dyDescent="0.25">
      <c r="A478" s="382">
        <v>474</v>
      </c>
      <c r="B478" s="266" t="s">
        <v>489</v>
      </c>
      <c r="C478" s="111" t="s">
        <v>1112</v>
      </c>
      <c r="D478" s="111" t="s">
        <v>1113</v>
      </c>
      <c r="E478" s="111">
        <v>89229395508</v>
      </c>
      <c r="F478" s="605">
        <v>11</v>
      </c>
      <c r="G478" s="111" t="s">
        <v>1480</v>
      </c>
    </row>
    <row r="479" spans="1:7" s="270" customFormat="1" ht="37.5" x14ac:dyDescent="0.25">
      <c r="A479" s="382">
        <v>475</v>
      </c>
      <c r="B479" s="266" t="s">
        <v>489</v>
      </c>
      <c r="C479" s="111" t="s">
        <v>1114</v>
      </c>
      <c r="D479" s="111" t="s">
        <v>5034</v>
      </c>
      <c r="E479" s="111">
        <v>89127012211</v>
      </c>
      <c r="F479" s="605">
        <v>7</v>
      </c>
      <c r="G479" s="111" t="s">
        <v>1115</v>
      </c>
    </row>
    <row r="480" spans="1:7" s="270" customFormat="1" ht="56.25" x14ac:dyDescent="0.25">
      <c r="A480" s="382">
        <v>476</v>
      </c>
      <c r="B480" s="266" t="s">
        <v>489</v>
      </c>
      <c r="C480" s="111" t="s">
        <v>1116</v>
      </c>
      <c r="D480" s="111" t="s">
        <v>5035</v>
      </c>
      <c r="E480" s="111">
        <v>89226634640</v>
      </c>
      <c r="F480" s="605">
        <v>4</v>
      </c>
      <c r="G480" s="111" t="s">
        <v>1117</v>
      </c>
    </row>
    <row r="481" spans="1:7" s="270" customFormat="1" ht="56.25" x14ac:dyDescent="0.25">
      <c r="A481" s="382">
        <v>477</v>
      </c>
      <c r="B481" s="266" t="s">
        <v>489</v>
      </c>
      <c r="C481" s="111" t="s">
        <v>784</v>
      </c>
      <c r="D481" s="111" t="s">
        <v>1118</v>
      </c>
      <c r="E481" s="111">
        <v>89229415099</v>
      </c>
      <c r="F481" s="605">
        <v>4</v>
      </c>
      <c r="G481" s="111" t="s">
        <v>1119</v>
      </c>
    </row>
    <row r="482" spans="1:7" s="270" customFormat="1" ht="75" x14ac:dyDescent="0.25">
      <c r="A482" s="382">
        <v>478</v>
      </c>
      <c r="B482" s="565" t="s">
        <v>489</v>
      </c>
      <c r="C482" s="597" t="s">
        <v>1120</v>
      </c>
      <c r="D482" s="597" t="s">
        <v>1121</v>
      </c>
      <c r="E482" s="597" t="s">
        <v>1122</v>
      </c>
      <c r="F482" s="605">
        <v>11</v>
      </c>
      <c r="G482" s="565" t="s">
        <v>1453</v>
      </c>
    </row>
    <row r="483" spans="1:7" s="270" customFormat="1" ht="37.5" x14ac:dyDescent="0.25">
      <c r="A483" s="382">
        <v>479</v>
      </c>
      <c r="B483" s="565" t="s">
        <v>489</v>
      </c>
      <c r="C483" s="111" t="s">
        <v>4914</v>
      </c>
      <c r="D483" s="111" t="s">
        <v>4915</v>
      </c>
      <c r="E483" s="111" t="s">
        <v>4916</v>
      </c>
      <c r="F483" s="605">
        <v>4</v>
      </c>
      <c r="G483" s="266" t="s">
        <v>4917</v>
      </c>
    </row>
    <row r="484" spans="1:7" s="270" customFormat="1" ht="75" x14ac:dyDescent="0.25">
      <c r="A484" s="382">
        <v>480</v>
      </c>
      <c r="B484" s="271" t="s">
        <v>495</v>
      </c>
      <c r="C484" s="293" t="s">
        <v>1123</v>
      </c>
      <c r="D484" s="271" t="s">
        <v>565</v>
      </c>
      <c r="E484" s="293" t="s">
        <v>2593</v>
      </c>
      <c r="F484" s="383">
        <v>24</v>
      </c>
      <c r="G484" s="271" t="s">
        <v>1453</v>
      </c>
    </row>
    <row r="485" spans="1:7" s="270" customFormat="1" ht="75" x14ac:dyDescent="0.25">
      <c r="A485" s="382">
        <v>481</v>
      </c>
      <c r="B485" s="271" t="s">
        <v>495</v>
      </c>
      <c r="C485" s="293" t="s">
        <v>1124</v>
      </c>
      <c r="D485" s="271" t="s">
        <v>565</v>
      </c>
      <c r="E485" s="293" t="s">
        <v>2594</v>
      </c>
      <c r="F485" s="383">
        <v>4</v>
      </c>
      <c r="G485" s="271" t="s">
        <v>1453</v>
      </c>
    </row>
    <row r="486" spans="1:7" s="270" customFormat="1" ht="75" x14ac:dyDescent="0.25">
      <c r="A486" s="382">
        <v>482</v>
      </c>
      <c r="B486" s="271" t="s">
        <v>495</v>
      </c>
      <c r="C486" s="293" t="s">
        <v>2596</v>
      </c>
      <c r="D486" s="271" t="s">
        <v>565</v>
      </c>
      <c r="E486" s="293" t="s">
        <v>2595</v>
      </c>
      <c r="F486" s="383">
        <v>41</v>
      </c>
      <c r="G486" s="271" t="s">
        <v>1453</v>
      </c>
    </row>
    <row r="487" spans="1:7" s="270" customFormat="1" ht="75" x14ac:dyDescent="0.25">
      <c r="A487" s="382">
        <v>483</v>
      </c>
      <c r="B487" s="271" t="s">
        <v>495</v>
      </c>
      <c r="C487" s="293" t="s">
        <v>1125</v>
      </c>
      <c r="D487" s="271" t="s">
        <v>565</v>
      </c>
      <c r="E487" s="293">
        <v>89229430130</v>
      </c>
      <c r="F487" s="383">
        <v>31</v>
      </c>
      <c r="G487" s="271" t="s">
        <v>1453</v>
      </c>
    </row>
    <row r="488" spans="1:7" s="270" customFormat="1" ht="75" x14ac:dyDescent="0.25">
      <c r="A488" s="382">
        <v>484</v>
      </c>
      <c r="B488" s="271" t="s">
        <v>495</v>
      </c>
      <c r="C488" s="293" t="s">
        <v>1126</v>
      </c>
      <c r="D488" s="271" t="s">
        <v>565</v>
      </c>
      <c r="E488" s="293" t="s">
        <v>2597</v>
      </c>
      <c r="F488" s="383">
        <v>34</v>
      </c>
      <c r="G488" s="271" t="s">
        <v>1453</v>
      </c>
    </row>
    <row r="489" spans="1:7" s="270" customFormat="1" ht="75" x14ac:dyDescent="0.25">
      <c r="A489" s="382">
        <v>485</v>
      </c>
      <c r="B489" s="271" t="s">
        <v>495</v>
      </c>
      <c r="C489" s="293" t="s">
        <v>1127</v>
      </c>
      <c r="D489" s="271" t="s">
        <v>565</v>
      </c>
      <c r="E489" s="293">
        <v>89229648184</v>
      </c>
      <c r="F489" s="383">
        <v>28</v>
      </c>
      <c r="G489" s="271" t="s">
        <v>1453</v>
      </c>
    </row>
    <row r="490" spans="1:7" s="270" customFormat="1" ht="75" x14ac:dyDescent="0.25">
      <c r="A490" s="382">
        <v>486</v>
      </c>
      <c r="B490" s="271" t="s">
        <v>495</v>
      </c>
      <c r="C490" s="293" t="s">
        <v>1128</v>
      </c>
      <c r="D490" s="271" t="s">
        <v>565</v>
      </c>
      <c r="E490" s="293" t="s">
        <v>2598</v>
      </c>
      <c r="F490" s="383">
        <v>22</v>
      </c>
      <c r="G490" s="271" t="s">
        <v>1453</v>
      </c>
    </row>
    <row r="491" spans="1:7" s="270" customFormat="1" ht="75" x14ac:dyDescent="0.25">
      <c r="A491" s="382">
        <v>487</v>
      </c>
      <c r="B491" s="271" t="s">
        <v>495</v>
      </c>
      <c r="C491" s="293" t="s">
        <v>1129</v>
      </c>
      <c r="D491" s="271" t="s">
        <v>565</v>
      </c>
      <c r="E491" s="293">
        <v>89229229973</v>
      </c>
      <c r="F491" s="383">
        <v>22</v>
      </c>
      <c r="G491" s="271" t="s">
        <v>1453</v>
      </c>
    </row>
    <row r="492" spans="1:7" s="270" customFormat="1" ht="56.25" x14ac:dyDescent="0.25">
      <c r="A492" s="382">
        <v>488</v>
      </c>
      <c r="B492" s="271" t="s">
        <v>495</v>
      </c>
      <c r="C492" s="293" t="s">
        <v>1130</v>
      </c>
      <c r="D492" s="293" t="s">
        <v>1131</v>
      </c>
      <c r="E492" s="293" t="s">
        <v>2599</v>
      </c>
      <c r="F492" s="383">
        <v>2</v>
      </c>
      <c r="G492" s="293" t="s">
        <v>1132</v>
      </c>
    </row>
    <row r="493" spans="1:7" s="270" customFormat="1" ht="37.5" x14ac:dyDescent="0.25">
      <c r="A493" s="382">
        <v>489</v>
      </c>
      <c r="B493" s="271" t="s">
        <v>495</v>
      </c>
      <c r="C493" s="293" t="s">
        <v>1133</v>
      </c>
      <c r="D493" s="293" t="s">
        <v>1134</v>
      </c>
      <c r="E493" s="293">
        <v>89229665554</v>
      </c>
      <c r="F493" s="383">
        <v>2</v>
      </c>
      <c r="G493" s="293" t="s">
        <v>1135</v>
      </c>
    </row>
    <row r="494" spans="1:7" s="270" customFormat="1" ht="37.5" x14ac:dyDescent="0.25">
      <c r="A494" s="382">
        <v>490</v>
      </c>
      <c r="B494" s="271" t="s">
        <v>495</v>
      </c>
      <c r="C494" s="293" t="s">
        <v>1136</v>
      </c>
      <c r="D494" s="293" t="s">
        <v>1137</v>
      </c>
      <c r="E494" s="293" t="s">
        <v>2600</v>
      </c>
      <c r="F494" s="383">
        <v>2</v>
      </c>
      <c r="G494" s="293" t="s">
        <v>1138</v>
      </c>
    </row>
    <row r="495" spans="1:7" s="270" customFormat="1" ht="37.5" x14ac:dyDescent="0.25">
      <c r="A495" s="382">
        <v>491</v>
      </c>
      <c r="B495" s="271" t="s">
        <v>495</v>
      </c>
      <c r="C495" s="293" t="s">
        <v>1139</v>
      </c>
      <c r="D495" s="339" t="s">
        <v>4918</v>
      </c>
      <c r="E495" s="293">
        <v>89226653232</v>
      </c>
      <c r="F495" s="383">
        <v>2</v>
      </c>
      <c r="G495" s="293" t="s">
        <v>1140</v>
      </c>
    </row>
    <row r="496" spans="1:7" s="270" customFormat="1" ht="37.5" x14ac:dyDescent="0.25">
      <c r="A496" s="382">
        <v>492</v>
      </c>
      <c r="B496" s="271" t="s">
        <v>495</v>
      </c>
      <c r="C496" s="293" t="s">
        <v>1141</v>
      </c>
      <c r="D496" s="293" t="s">
        <v>5036</v>
      </c>
      <c r="E496" s="293">
        <v>89536970033</v>
      </c>
      <c r="F496" s="383">
        <v>2</v>
      </c>
      <c r="G496" s="293" t="s">
        <v>1142</v>
      </c>
    </row>
    <row r="497" spans="1:7" s="270" customFormat="1" ht="37.5" x14ac:dyDescent="0.25">
      <c r="A497" s="382">
        <v>493</v>
      </c>
      <c r="B497" s="271" t="s">
        <v>495</v>
      </c>
      <c r="C497" s="293" t="s">
        <v>1143</v>
      </c>
      <c r="D497" s="339" t="s">
        <v>4919</v>
      </c>
      <c r="E497" s="293">
        <v>89229209323</v>
      </c>
      <c r="F497" s="383">
        <v>3</v>
      </c>
      <c r="G497" s="293" t="s">
        <v>1144</v>
      </c>
    </row>
    <row r="498" spans="1:7" s="270" customFormat="1" ht="37.5" x14ac:dyDescent="0.25">
      <c r="A498" s="382">
        <v>494</v>
      </c>
      <c r="B498" s="271" t="s">
        <v>495</v>
      </c>
      <c r="C498" s="293" t="s">
        <v>1145</v>
      </c>
      <c r="D498" s="293" t="s">
        <v>1569</v>
      </c>
      <c r="E498" s="293">
        <v>89229171631</v>
      </c>
      <c r="F498" s="383">
        <v>3</v>
      </c>
      <c r="G498" s="293" t="s">
        <v>1146</v>
      </c>
    </row>
    <row r="499" spans="1:7" s="270" customFormat="1" ht="18.75" x14ac:dyDescent="0.25">
      <c r="A499" s="382">
        <v>495</v>
      </c>
      <c r="B499" s="271"/>
      <c r="C499" s="293"/>
      <c r="D499" s="293"/>
      <c r="E499" s="293"/>
      <c r="F499" s="383"/>
      <c r="G499" s="293"/>
    </row>
    <row r="500" spans="1:7" s="270" customFormat="1" ht="37.5" x14ac:dyDescent="0.25">
      <c r="A500" s="382">
        <v>496</v>
      </c>
      <c r="B500" s="271" t="s">
        <v>495</v>
      </c>
      <c r="C500" s="293" t="s">
        <v>1147</v>
      </c>
      <c r="D500" s="293" t="s">
        <v>1148</v>
      </c>
      <c r="E500" s="293" t="s">
        <v>1149</v>
      </c>
      <c r="F500" s="383">
        <v>2</v>
      </c>
      <c r="G500" s="293" t="s">
        <v>1150</v>
      </c>
    </row>
    <row r="501" spans="1:7" s="270" customFormat="1" ht="37.5" x14ac:dyDescent="0.25">
      <c r="A501" s="382">
        <v>497</v>
      </c>
      <c r="B501" s="271" t="s">
        <v>495</v>
      </c>
      <c r="C501" s="293" t="s">
        <v>1151</v>
      </c>
      <c r="D501" s="293" t="s">
        <v>1152</v>
      </c>
      <c r="E501" s="293">
        <v>89127346570</v>
      </c>
      <c r="F501" s="383">
        <v>2</v>
      </c>
      <c r="G501" s="293" t="s">
        <v>1153</v>
      </c>
    </row>
    <row r="502" spans="1:7" s="270" customFormat="1" ht="37.5" x14ac:dyDescent="0.25">
      <c r="A502" s="382">
        <v>498</v>
      </c>
      <c r="B502" s="271" t="s">
        <v>495</v>
      </c>
      <c r="C502" s="293" t="s">
        <v>1154</v>
      </c>
      <c r="D502" s="293" t="s">
        <v>1155</v>
      </c>
      <c r="E502" s="293">
        <v>89229215435</v>
      </c>
      <c r="F502" s="383">
        <v>2</v>
      </c>
      <c r="G502" s="293" t="s">
        <v>1156</v>
      </c>
    </row>
    <row r="503" spans="1:7" s="270" customFormat="1" ht="93.75" x14ac:dyDescent="0.25">
      <c r="A503" s="382">
        <v>499</v>
      </c>
      <c r="B503" s="271" t="s">
        <v>495</v>
      </c>
      <c r="C503" s="271" t="s">
        <v>1892</v>
      </c>
      <c r="D503" s="271" t="s">
        <v>4920</v>
      </c>
      <c r="E503" s="271" t="s">
        <v>2601</v>
      </c>
      <c r="F503" s="373">
        <v>23</v>
      </c>
      <c r="G503" s="271" t="s">
        <v>1453</v>
      </c>
    </row>
    <row r="504" spans="1:7" s="270" customFormat="1" ht="56.25" x14ac:dyDescent="0.25">
      <c r="A504" s="382">
        <v>500</v>
      </c>
      <c r="B504" s="271" t="s">
        <v>495</v>
      </c>
      <c r="C504" s="271" t="s">
        <v>1893</v>
      </c>
      <c r="D504" s="271" t="s">
        <v>2609</v>
      </c>
      <c r="E504" s="294" t="s">
        <v>2384</v>
      </c>
      <c r="F504" s="373">
        <v>11</v>
      </c>
      <c r="G504" s="271" t="s">
        <v>2602</v>
      </c>
    </row>
    <row r="505" spans="1:7" s="270" customFormat="1" ht="56.25" x14ac:dyDescent="0.25">
      <c r="A505" s="382">
        <v>501</v>
      </c>
      <c r="B505" s="271" t="s">
        <v>495</v>
      </c>
      <c r="C505" s="271" t="s">
        <v>1894</v>
      </c>
      <c r="D505" s="271" t="s">
        <v>2606</v>
      </c>
      <c r="E505" s="271">
        <v>89229234763</v>
      </c>
      <c r="F505" s="373">
        <v>31</v>
      </c>
      <c r="G505" s="271" t="s">
        <v>2603</v>
      </c>
    </row>
    <row r="506" spans="1:7" s="270" customFormat="1" ht="37.5" x14ac:dyDescent="0.25">
      <c r="A506" s="382">
        <v>502</v>
      </c>
      <c r="B506" s="271" t="s">
        <v>495</v>
      </c>
      <c r="C506" s="271" t="s">
        <v>3312</v>
      </c>
      <c r="D506" s="271" t="s">
        <v>2607</v>
      </c>
      <c r="E506" s="271">
        <v>89226638404</v>
      </c>
      <c r="F506" s="373">
        <v>4</v>
      </c>
      <c r="G506" s="271" t="s">
        <v>2604</v>
      </c>
    </row>
    <row r="507" spans="1:7" s="270" customFormat="1" ht="75" x14ac:dyDescent="0.25">
      <c r="A507" s="382">
        <v>503</v>
      </c>
      <c r="B507" s="271" t="s">
        <v>495</v>
      </c>
      <c r="C507" s="598" t="s">
        <v>4614</v>
      </c>
      <c r="D507" s="598" t="s">
        <v>4926</v>
      </c>
      <c r="E507" s="598" t="s">
        <v>4927</v>
      </c>
      <c r="F507" s="601">
        <v>11</v>
      </c>
      <c r="G507" s="598" t="s">
        <v>4932</v>
      </c>
    </row>
    <row r="508" spans="1:7" s="270" customFormat="1" ht="75" x14ac:dyDescent="0.25">
      <c r="A508" s="382">
        <v>504</v>
      </c>
      <c r="B508" s="271" t="s">
        <v>495</v>
      </c>
      <c r="C508" s="598" t="s">
        <v>4921</v>
      </c>
      <c r="D508" s="598" t="s">
        <v>4922</v>
      </c>
      <c r="E508" s="598">
        <v>89229703540</v>
      </c>
      <c r="F508" s="601">
        <v>14</v>
      </c>
      <c r="G508" s="598" t="s">
        <v>4930</v>
      </c>
    </row>
    <row r="509" spans="1:7" s="270" customFormat="1" ht="37.5" x14ac:dyDescent="0.25">
      <c r="A509" s="382">
        <v>505</v>
      </c>
      <c r="B509" s="271" t="s">
        <v>495</v>
      </c>
      <c r="C509" s="598" t="s">
        <v>4923</v>
      </c>
      <c r="D509" s="598" t="s">
        <v>4935</v>
      </c>
      <c r="E509" s="598">
        <v>89617474949</v>
      </c>
      <c r="F509" s="601">
        <v>10</v>
      </c>
      <c r="G509" s="598" t="s">
        <v>4931</v>
      </c>
    </row>
    <row r="510" spans="1:7" s="270" customFormat="1" ht="37.5" x14ac:dyDescent="0.25">
      <c r="A510" s="382">
        <v>506</v>
      </c>
      <c r="B510" s="271" t="s">
        <v>495</v>
      </c>
      <c r="C510" s="598" t="s">
        <v>1811</v>
      </c>
      <c r="D510" s="598" t="s">
        <v>2073</v>
      </c>
      <c r="E510" s="598">
        <v>89127129985</v>
      </c>
      <c r="F510" s="601">
        <v>11</v>
      </c>
      <c r="G510" s="598" t="s">
        <v>1823</v>
      </c>
    </row>
    <row r="511" spans="1:7" s="270" customFormat="1" ht="37.5" x14ac:dyDescent="0.25">
      <c r="A511" s="382">
        <v>507</v>
      </c>
      <c r="B511" s="271" t="s">
        <v>495</v>
      </c>
      <c r="C511" s="598" t="s">
        <v>4928</v>
      </c>
      <c r="D511" s="598" t="s">
        <v>4924</v>
      </c>
      <c r="E511" s="598">
        <v>89229301431</v>
      </c>
      <c r="F511" s="601">
        <v>4</v>
      </c>
      <c r="G511" s="598" t="s">
        <v>4933</v>
      </c>
    </row>
    <row r="512" spans="1:7" s="270" customFormat="1" ht="37.5" x14ac:dyDescent="0.25">
      <c r="A512" s="382">
        <v>508</v>
      </c>
      <c r="B512" s="271" t="s">
        <v>495</v>
      </c>
      <c r="C512" s="598" t="s">
        <v>4925</v>
      </c>
      <c r="D512" s="598" t="s">
        <v>4929</v>
      </c>
      <c r="E512" s="598">
        <v>89229301605</v>
      </c>
      <c r="F512" s="601">
        <v>4</v>
      </c>
      <c r="G512" s="598" t="s">
        <v>4934</v>
      </c>
    </row>
    <row r="513" spans="1:7" s="270" customFormat="1" ht="37.5" x14ac:dyDescent="0.25">
      <c r="A513" s="382">
        <v>509</v>
      </c>
      <c r="B513" s="271" t="s">
        <v>495</v>
      </c>
      <c r="C513" s="271" t="s">
        <v>1895</v>
      </c>
      <c r="D513" s="271" t="s">
        <v>497</v>
      </c>
      <c r="E513" s="271">
        <v>89226625648</v>
      </c>
      <c r="F513" s="373">
        <v>20</v>
      </c>
      <c r="G513" s="271" t="s">
        <v>2605</v>
      </c>
    </row>
    <row r="514" spans="1:7" s="270" customFormat="1" ht="37.5" x14ac:dyDescent="0.25">
      <c r="A514" s="382">
        <v>510</v>
      </c>
      <c r="B514" s="271" t="s">
        <v>499</v>
      </c>
      <c r="C514" s="271" t="s">
        <v>2610</v>
      </c>
      <c r="D514" s="271" t="s">
        <v>1157</v>
      </c>
      <c r="E514" s="271">
        <v>89195105733</v>
      </c>
      <c r="F514" s="373">
        <v>3</v>
      </c>
      <c r="G514" s="295" t="s">
        <v>1481</v>
      </c>
    </row>
    <row r="515" spans="1:7" s="270" customFormat="1" ht="37.5" x14ac:dyDescent="0.25">
      <c r="A515" s="382">
        <v>511</v>
      </c>
      <c r="B515" s="271" t="s">
        <v>1834</v>
      </c>
      <c r="C515" s="271" t="s">
        <v>1835</v>
      </c>
      <c r="D515" s="271" t="s">
        <v>1836</v>
      </c>
      <c r="E515" s="271">
        <v>89127382421</v>
      </c>
      <c r="F515" s="373">
        <v>6</v>
      </c>
      <c r="G515" s="295" t="s">
        <v>4941</v>
      </c>
    </row>
    <row r="516" spans="1:7" s="270" customFormat="1" ht="56.25" x14ac:dyDescent="0.25">
      <c r="A516" s="382">
        <v>512</v>
      </c>
      <c r="B516" s="271" t="s">
        <v>499</v>
      </c>
      <c r="C516" s="271" t="s">
        <v>4937</v>
      </c>
      <c r="D516" s="271" t="s">
        <v>1158</v>
      </c>
      <c r="E516" s="271">
        <v>89127098542</v>
      </c>
      <c r="F516" s="373">
        <v>8</v>
      </c>
      <c r="G516" s="295" t="s">
        <v>4942</v>
      </c>
    </row>
    <row r="517" spans="1:7" s="270" customFormat="1" ht="56.25" x14ac:dyDescent="0.25">
      <c r="A517" s="382">
        <v>513</v>
      </c>
      <c r="B517" s="271" t="s">
        <v>499</v>
      </c>
      <c r="C517" s="271" t="s">
        <v>1159</v>
      </c>
      <c r="D517" s="271" t="s">
        <v>1160</v>
      </c>
      <c r="E517" s="271">
        <v>89127396888</v>
      </c>
      <c r="F517" s="373">
        <v>7</v>
      </c>
      <c r="G517" s="295" t="s">
        <v>1482</v>
      </c>
    </row>
    <row r="518" spans="1:7" s="270" customFormat="1" ht="37.5" x14ac:dyDescent="0.25">
      <c r="A518" s="382">
        <v>514</v>
      </c>
      <c r="B518" s="271" t="s">
        <v>499</v>
      </c>
      <c r="C518" s="271" t="s">
        <v>1161</v>
      </c>
      <c r="D518" s="271" t="s">
        <v>2608</v>
      </c>
      <c r="E518" s="271">
        <v>89005209557</v>
      </c>
      <c r="F518" s="373">
        <v>6</v>
      </c>
      <c r="G518" s="295" t="s">
        <v>4943</v>
      </c>
    </row>
    <row r="519" spans="1:7" s="270" customFormat="1" ht="75" x14ac:dyDescent="0.25">
      <c r="A519" s="382">
        <v>515</v>
      </c>
      <c r="B519" s="271" t="s">
        <v>1837</v>
      </c>
      <c r="C519" s="271" t="s">
        <v>1838</v>
      </c>
      <c r="D519" s="271" t="s">
        <v>217</v>
      </c>
      <c r="E519" s="271">
        <v>89005204800</v>
      </c>
      <c r="F519" s="373">
        <v>2</v>
      </c>
      <c r="G519" s="271" t="s">
        <v>4944</v>
      </c>
    </row>
    <row r="520" spans="1:7" s="270" customFormat="1" ht="37.5" x14ac:dyDescent="0.25">
      <c r="A520" s="382">
        <v>516</v>
      </c>
      <c r="B520" s="271" t="s">
        <v>499</v>
      </c>
      <c r="C520" s="271" t="s">
        <v>1162</v>
      </c>
      <c r="D520" s="271" t="s">
        <v>1163</v>
      </c>
      <c r="E520" s="271">
        <v>89229619008</v>
      </c>
      <c r="F520" s="373">
        <v>4</v>
      </c>
      <c r="G520" s="295" t="s">
        <v>1483</v>
      </c>
    </row>
    <row r="521" spans="1:7" s="270" customFormat="1" ht="75" x14ac:dyDescent="0.25">
      <c r="A521" s="382">
        <v>517</v>
      </c>
      <c r="B521" s="271" t="s">
        <v>499</v>
      </c>
      <c r="C521" s="271" t="s">
        <v>1164</v>
      </c>
      <c r="D521" s="271" t="s">
        <v>565</v>
      </c>
      <c r="E521" s="296">
        <v>89229690482</v>
      </c>
      <c r="F521" s="373">
        <v>10</v>
      </c>
      <c r="G521" s="271" t="s">
        <v>1453</v>
      </c>
    </row>
    <row r="522" spans="1:7" s="270" customFormat="1" ht="75" x14ac:dyDescent="0.25">
      <c r="A522" s="382">
        <v>518</v>
      </c>
      <c r="B522" s="271" t="s">
        <v>499</v>
      </c>
      <c r="C522" s="271" t="s">
        <v>1165</v>
      </c>
      <c r="D522" s="271" t="s">
        <v>565</v>
      </c>
      <c r="E522" s="271">
        <v>89005256940</v>
      </c>
      <c r="F522" s="373">
        <v>3</v>
      </c>
      <c r="G522" s="271" t="s">
        <v>1453</v>
      </c>
    </row>
    <row r="523" spans="1:7" s="270" customFormat="1" ht="75" x14ac:dyDescent="0.25">
      <c r="A523" s="382">
        <v>519</v>
      </c>
      <c r="B523" s="271" t="s">
        <v>499</v>
      </c>
      <c r="C523" s="271" t="s">
        <v>1166</v>
      </c>
      <c r="D523" s="271" t="s">
        <v>565</v>
      </c>
      <c r="E523" s="598">
        <v>89536955705</v>
      </c>
      <c r="F523" s="373">
        <v>10</v>
      </c>
      <c r="G523" s="271" t="s">
        <v>1453</v>
      </c>
    </row>
    <row r="524" spans="1:7" s="270" customFormat="1" ht="37.5" x14ac:dyDescent="0.25">
      <c r="A524" s="382">
        <v>520</v>
      </c>
      <c r="B524" s="271" t="s">
        <v>499</v>
      </c>
      <c r="C524" s="598" t="s">
        <v>4938</v>
      </c>
      <c r="D524" s="271" t="s">
        <v>4939</v>
      </c>
      <c r="E524" s="598">
        <v>89229077794</v>
      </c>
      <c r="F524" s="601">
        <v>3</v>
      </c>
      <c r="G524" s="598" t="s">
        <v>4940</v>
      </c>
    </row>
    <row r="525" spans="1:7" s="270" customFormat="1" ht="37.5" x14ac:dyDescent="0.25">
      <c r="A525" s="382">
        <v>521</v>
      </c>
      <c r="B525" s="271" t="s">
        <v>499</v>
      </c>
      <c r="C525" s="271" t="s">
        <v>1167</v>
      </c>
      <c r="D525" s="271" t="s">
        <v>4936</v>
      </c>
      <c r="E525" s="271">
        <v>89127145757</v>
      </c>
      <c r="F525" s="373">
        <v>4</v>
      </c>
      <c r="G525" s="295" t="s">
        <v>1484</v>
      </c>
    </row>
    <row r="526" spans="1:7" s="270" customFormat="1" ht="37.5" x14ac:dyDescent="0.25">
      <c r="A526" s="382">
        <v>522</v>
      </c>
      <c r="B526" s="271" t="s">
        <v>500</v>
      </c>
      <c r="C526" s="271" t="s">
        <v>1168</v>
      </c>
      <c r="D526" s="271" t="s">
        <v>4951</v>
      </c>
      <c r="E526" s="271">
        <v>89170702288</v>
      </c>
      <c r="F526" s="373">
        <v>4</v>
      </c>
      <c r="G526" s="297" t="s">
        <v>1824</v>
      </c>
    </row>
    <row r="527" spans="1:7" s="270" customFormat="1" ht="37.5" x14ac:dyDescent="0.25">
      <c r="A527" s="382">
        <v>523</v>
      </c>
      <c r="B527" s="271" t="s">
        <v>500</v>
      </c>
      <c r="C527" s="271" t="s">
        <v>1825</v>
      </c>
      <c r="D527" s="271" t="s">
        <v>4950</v>
      </c>
      <c r="E527" s="271">
        <v>89177060958</v>
      </c>
      <c r="F527" s="373">
        <v>2</v>
      </c>
      <c r="G527" s="297" t="s">
        <v>1826</v>
      </c>
    </row>
    <row r="528" spans="1:7" s="270" customFormat="1" ht="37.5" x14ac:dyDescent="0.25">
      <c r="A528" s="382">
        <v>524</v>
      </c>
      <c r="B528" s="271" t="s">
        <v>500</v>
      </c>
      <c r="C528" s="271" t="s">
        <v>1827</v>
      </c>
      <c r="D528" s="271" t="s">
        <v>4949</v>
      </c>
      <c r="E528" s="271">
        <v>89091369754</v>
      </c>
      <c r="F528" s="373">
        <v>2</v>
      </c>
      <c r="G528" s="297" t="s">
        <v>1828</v>
      </c>
    </row>
    <row r="529" spans="1:7" s="270" customFormat="1" ht="37.5" x14ac:dyDescent="0.25">
      <c r="A529" s="382">
        <v>525</v>
      </c>
      <c r="B529" s="271" t="s">
        <v>500</v>
      </c>
      <c r="C529" s="271" t="s">
        <v>1829</v>
      </c>
      <c r="D529" s="271" t="s">
        <v>4948</v>
      </c>
      <c r="E529" s="271">
        <v>89536732771</v>
      </c>
      <c r="F529" s="373">
        <v>2</v>
      </c>
      <c r="G529" s="297" t="s">
        <v>1830</v>
      </c>
    </row>
    <row r="530" spans="1:7" s="270" customFormat="1" ht="37.5" x14ac:dyDescent="0.25">
      <c r="A530" s="382">
        <v>526</v>
      </c>
      <c r="B530" s="271" t="s">
        <v>500</v>
      </c>
      <c r="C530" s="271" t="s">
        <v>1831</v>
      </c>
      <c r="D530" s="271" t="s">
        <v>4947</v>
      </c>
      <c r="E530" s="271">
        <v>89615634477</v>
      </c>
      <c r="F530" s="373">
        <v>2</v>
      </c>
      <c r="G530" s="297" t="s">
        <v>1832</v>
      </c>
    </row>
    <row r="531" spans="1:7" s="270" customFormat="1" ht="37.5" x14ac:dyDescent="0.25">
      <c r="A531" s="382">
        <v>527</v>
      </c>
      <c r="B531" s="271" t="s">
        <v>500</v>
      </c>
      <c r="C531" s="271" t="s">
        <v>1169</v>
      </c>
      <c r="D531" s="271" t="s">
        <v>4946</v>
      </c>
      <c r="E531" s="271">
        <v>89877170588</v>
      </c>
      <c r="F531" s="373">
        <v>14</v>
      </c>
      <c r="G531" s="297" t="s">
        <v>1833</v>
      </c>
    </row>
    <row r="532" spans="1:7" s="270" customFormat="1" ht="37.5" x14ac:dyDescent="0.25">
      <c r="A532" s="382">
        <v>528</v>
      </c>
      <c r="B532" s="271" t="s">
        <v>500</v>
      </c>
      <c r="C532" s="271" t="s">
        <v>1170</v>
      </c>
      <c r="D532" s="271" t="s">
        <v>4945</v>
      </c>
      <c r="E532" s="271">
        <v>89823921408</v>
      </c>
      <c r="F532" s="373">
        <v>3</v>
      </c>
      <c r="G532" s="297" t="s">
        <v>1485</v>
      </c>
    </row>
    <row r="533" spans="1:7" s="270" customFormat="1" ht="75" x14ac:dyDescent="0.25">
      <c r="A533" s="382">
        <v>529</v>
      </c>
      <c r="B533" s="271" t="s">
        <v>500</v>
      </c>
      <c r="C533" s="271" t="s">
        <v>272</v>
      </c>
      <c r="D533" s="271" t="s">
        <v>218</v>
      </c>
      <c r="E533" s="271">
        <v>89877121130</v>
      </c>
      <c r="F533" s="373">
        <v>4</v>
      </c>
      <c r="G533" s="271" t="s">
        <v>1454</v>
      </c>
    </row>
    <row r="534" spans="1:7" s="270" customFormat="1" ht="75" x14ac:dyDescent="0.25">
      <c r="A534" s="382">
        <v>530</v>
      </c>
      <c r="B534" s="271" t="s">
        <v>500</v>
      </c>
      <c r="C534" s="271" t="s">
        <v>1171</v>
      </c>
      <c r="D534" s="271" t="s">
        <v>565</v>
      </c>
      <c r="E534" s="271">
        <v>89033269380</v>
      </c>
      <c r="F534" s="373">
        <v>9</v>
      </c>
      <c r="G534" s="271" t="s">
        <v>1454</v>
      </c>
    </row>
    <row r="535" spans="1:7" s="270" customFormat="1" ht="75" x14ac:dyDescent="0.25">
      <c r="A535" s="382">
        <v>531</v>
      </c>
      <c r="B535" s="271" t="s">
        <v>500</v>
      </c>
      <c r="C535" s="271" t="s">
        <v>1172</v>
      </c>
      <c r="D535" s="271" t="s">
        <v>565</v>
      </c>
      <c r="E535" s="271">
        <v>89513558432</v>
      </c>
      <c r="F535" s="373">
        <v>9</v>
      </c>
      <c r="G535" s="271" t="s">
        <v>1454</v>
      </c>
    </row>
    <row r="536" spans="1:7" s="270" customFormat="1" ht="75" x14ac:dyDescent="0.25">
      <c r="A536" s="382">
        <v>532</v>
      </c>
      <c r="B536" s="271" t="s">
        <v>501</v>
      </c>
      <c r="C536" s="271" t="s">
        <v>220</v>
      </c>
      <c r="D536" s="271" t="s">
        <v>273</v>
      </c>
      <c r="E536" s="271" t="s">
        <v>1173</v>
      </c>
      <c r="F536" s="373">
        <v>27</v>
      </c>
      <c r="G536" s="271" t="s">
        <v>1453</v>
      </c>
    </row>
    <row r="537" spans="1:7" s="270" customFormat="1" ht="93.75" x14ac:dyDescent="0.25">
      <c r="A537" s="382">
        <v>533</v>
      </c>
      <c r="B537" s="271" t="s">
        <v>501</v>
      </c>
      <c r="C537" s="271" t="s">
        <v>1174</v>
      </c>
      <c r="D537" s="271" t="s">
        <v>2611</v>
      </c>
      <c r="E537" s="271" t="s">
        <v>1175</v>
      </c>
      <c r="F537" s="373">
        <v>8</v>
      </c>
      <c r="G537" s="271" t="s">
        <v>1453</v>
      </c>
    </row>
    <row r="538" spans="1:7" s="270" customFormat="1" ht="93.75" x14ac:dyDescent="0.25">
      <c r="A538" s="382">
        <v>534</v>
      </c>
      <c r="B538" s="276" t="s">
        <v>501</v>
      </c>
      <c r="C538" s="276" t="s">
        <v>1176</v>
      </c>
      <c r="D538" s="276" t="s">
        <v>2612</v>
      </c>
      <c r="E538" s="276" t="s">
        <v>1175</v>
      </c>
      <c r="F538" s="376">
        <v>15</v>
      </c>
      <c r="G538" s="271" t="s">
        <v>1453</v>
      </c>
    </row>
    <row r="539" spans="1:7" s="270" customFormat="1" ht="56.25" x14ac:dyDescent="0.25">
      <c r="A539" s="382">
        <v>535</v>
      </c>
      <c r="B539" s="276" t="s">
        <v>501</v>
      </c>
      <c r="C539" s="276" t="s">
        <v>1177</v>
      </c>
      <c r="D539" s="276" t="s">
        <v>1178</v>
      </c>
      <c r="E539" s="276">
        <v>89513528129</v>
      </c>
      <c r="F539" s="376">
        <v>3</v>
      </c>
      <c r="G539" s="276" t="s">
        <v>1179</v>
      </c>
    </row>
    <row r="540" spans="1:7" s="270" customFormat="1" ht="56.25" x14ac:dyDescent="0.25">
      <c r="A540" s="382">
        <v>536</v>
      </c>
      <c r="B540" s="276" t="s">
        <v>501</v>
      </c>
      <c r="C540" s="276" t="s">
        <v>4952</v>
      </c>
      <c r="D540" s="276" t="s">
        <v>4953</v>
      </c>
      <c r="E540" s="276">
        <v>89642556550</v>
      </c>
      <c r="F540" s="376">
        <v>2</v>
      </c>
      <c r="G540" s="276" t="s">
        <v>4954</v>
      </c>
    </row>
    <row r="541" spans="1:7" s="270" customFormat="1" ht="37.5" x14ac:dyDescent="0.25">
      <c r="A541" s="382">
        <v>537</v>
      </c>
      <c r="B541" s="276" t="s">
        <v>501</v>
      </c>
      <c r="C541" s="276" t="s">
        <v>1180</v>
      </c>
      <c r="D541" s="339" t="s">
        <v>4955</v>
      </c>
      <c r="E541" s="276">
        <v>89229556972</v>
      </c>
      <c r="F541" s="376">
        <v>7</v>
      </c>
      <c r="G541" s="276" t="s">
        <v>1181</v>
      </c>
    </row>
    <row r="542" spans="1:7" s="270" customFormat="1" ht="37.5" x14ac:dyDescent="0.25">
      <c r="A542" s="382">
        <v>538</v>
      </c>
      <c r="B542" s="276" t="s">
        <v>501</v>
      </c>
      <c r="C542" s="276" t="s">
        <v>1182</v>
      </c>
      <c r="D542" s="276" t="s">
        <v>4956</v>
      </c>
      <c r="E542" s="276">
        <v>89229559090</v>
      </c>
      <c r="F542" s="376">
        <v>6</v>
      </c>
      <c r="G542" s="276" t="s">
        <v>1183</v>
      </c>
    </row>
    <row r="543" spans="1:7" s="270" customFormat="1" ht="37.5" x14ac:dyDescent="0.25">
      <c r="A543" s="382">
        <v>539</v>
      </c>
      <c r="B543" s="276" t="s">
        <v>501</v>
      </c>
      <c r="C543" s="276" t="s">
        <v>4957</v>
      </c>
      <c r="D543" s="276" t="s">
        <v>4953</v>
      </c>
      <c r="E543" s="276">
        <v>89229407390</v>
      </c>
      <c r="F543" s="376">
        <v>2</v>
      </c>
      <c r="G543" s="276" t="s">
        <v>1184</v>
      </c>
    </row>
    <row r="544" spans="1:7" s="270" customFormat="1" ht="37.5" x14ac:dyDescent="0.25">
      <c r="A544" s="382">
        <v>540</v>
      </c>
      <c r="B544" s="276" t="s">
        <v>501</v>
      </c>
      <c r="C544" s="276" t="s">
        <v>1185</v>
      </c>
      <c r="D544" s="276" t="s">
        <v>1186</v>
      </c>
      <c r="E544" s="276">
        <v>89127203803</v>
      </c>
      <c r="F544" s="376">
        <v>4</v>
      </c>
      <c r="G544" s="276" t="s">
        <v>1187</v>
      </c>
    </row>
    <row r="545" spans="1:7" s="270" customFormat="1" ht="37.5" x14ac:dyDescent="0.25">
      <c r="A545" s="382">
        <v>541</v>
      </c>
      <c r="B545" s="276" t="s">
        <v>501</v>
      </c>
      <c r="C545" s="276" t="s">
        <v>1188</v>
      </c>
      <c r="D545" s="276" t="s">
        <v>1189</v>
      </c>
      <c r="E545" s="276">
        <v>89229611036</v>
      </c>
      <c r="F545" s="376">
        <v>3</v>
      </c>
      <c r="G545" s="276" t="s">
        <v>1190</v>
      </c>
    </row>
    <row r="546" spans="1:7" s="270" customFormat="1" ht="37.5" x14ac:dyDescent="0.25">
      <c r="A546" s="382">
        <v>542</v>
      </c>
      <c r="B546" s="276" t="s">
        <v>501</v>
      </c>
      <c r="C546" s="276" t="s">
        <v>1191</v>
      </c>
      <c r="D546" s="339" t="s">
        <v>5037</v>
      </c>
      <c r="E546" s="276">
        <v>89123703185</v>
      </c>
      <c r="F546" s="376">
        <v>2</v>
      </c>
      <c r="G546" s="276" t="s">
        <v>1192</v>
      </c>
    </row>
    <row r="547" spans="1:7" s="270" customFormat="1" ht="37.5" x14ac:dyDescent="0.25">
      <c r="A547" s="382">
        <v>543</v>
      </c>
      <c r="B547" s="276" t="s">
        <v>501</v>
      </c>
      <c r="C547" s="276" t="s">
        <v>1193</v>
      </c>
      <c r="D547" s="276" t="s">
        <v>1194</v>
      </c>
      <c r="E547" s="276">
        <v>89536888095</v>
      </c>
      <c r="F547" s="376">
        <v>2</v>
      </c>
      <c r="G547" s="276" t="s">
        <v>1195</v>
      </c>
    </row>
    <row r="548" spans="1:7" s="270" customFormat="1" ht="77.25" customHeight="1" x14ac:dyDescent="0.25">
      <c r="A548" s="382">
        <v>544</v>
      </c>
      <c r="B548" s="276" t="s">
        <v>501</v>
      </c>
      <c r="C548" s="276" t="s">
        <v>1196</v>
      </c>
      <c r="D548" s="276" t="s">
        <v>1197</v>
      </c>
      <c r="E548" s="276">
        <v>89229899380</v>
      </c>
      <c r="F548" s="376">
        <v>2</v>
      </c>
      <c r="G548" s="276" t="s">
        <v>1198</v>
      </c>
    </row>
    <row r="549" spans="1:7" s="270" customFormat="1" ht="75" x14ac:dyDescent="0.25">
      <c r="A549" s="382">
        <v>545</v>
      </c>
      <c r="B549" s="276" t="s">
        <v>501</v>
      </c>
      <c r="C549" s="276" t="s">
        <v>1199</v>
      </c>
      <c r="D549" s="276" t="s">
        <v>565</v>
      </c>
      <c r="E549" s="276" t="s">
        <v>2613</v>
      </c>
      <c r="F549" s="376">
        <v>18</v>
      </c>
      <c r="G549" s="276" t="s">
        <v>1453</v>
      </c>
    </row>
    <row r="550" spans="1:7" s="270" customFormat="1" ht="75" x14ac:dyDescent="0.25">
      <c r="A550" s="382">
        <v>546</v>
      </c>
      <c r="B550" s="276" t="s">
        <v>501</v>
      </c>
      <c r="C550" s="276" t="s">
        <v>1200</v>
      </c>
      <c r="D550" s="276" t="s">
        <v>565</v>
      </c>
      <c r="E550" s="276" t="s">
        <v>1201</v>
      </c>
      <c r="F550" s="376">
        <v>11</v>
      </c>
      <c r="G550" s="276" t="s">
        <v>1453</v>
      </c>
    </row>
    <row r="551" spans="1:7" s="270" customFormat="1" ht="75" x14ac:dyDescent="0.25">
      <c r="A551" s="382">
        <v>547</v>
      </c>
      <c r="B551" s="276" t="s">
        <v>501</v>
      </c>
      <c r="C551" s="276" t="s">
        <v>1202</v>
      </c>
      <c r="D551" s="276" t="s">
        <v>565</v>
      </c>
      <c r="E551" s="276" t="s">
        <v>1201</v>
      </c>
      <c r="F551" s="376">
        <v>12</v>
      </c>
      <c r="G551" s="276" t="s">
        <v>1453</v>
      </c>
    </row>
    <row r="552" spans="1:7" s="270" customFormat="1" ht="75" x14ac:dyDescent="0.25">
      <c r="A552" s="382">
        <v>548</v>
      </c>
      <c r="B552" s="276" t="s">
        <v>501</v>
      </c>
      <c r="C552" s="276" t="s">
        <v>1203</v>
      </c>
      <c r="D552" s="276" t="s">
        <v>565</v>
      </c>
      <c r="E552" s="276" t="s">
        <v>1201</v>
      </c>
      <c r="F552" s="376">
        <v>13</v>
      </c>
      <c r="G552" s="276" t="s">
        <v>1453</v>
      </c>
    </row>
    <row r="553" spans="1:7" s="270" customFormat="1" ht="75" x14ac:dyDescent="0.25">
      <c r="A553" s="382">
        <v>549</v>
      </c>
      <c r="B553" s="276" t="s">
        <v>501</v>
      </c>
      <c r="C553" s="276" t="s">
        <v>1204</v>
      </c>
      <c r="D553" s="276" t="s">
        <v>565</v>
      </c>
      <c r="E553" s="276" t="s">
        <v>1201</v>
      </c>
      <c r="F553" s="376">
        <v>15</v>
      </c>
      <c r="G553" s="276" t="s">
        <v>1453</v>
      </c>
    </row>
    <row r="554" spans="1:7" s="270" customFormat="1" ht="75" x14ac:dyDescent="0.25">
      <c r="A554" s="382">
        <v>550</v>
      </c>
      <c r="B554" s="276" t="s">
        <v>501</v>
      </c>
      <c r="C554" s="276" t="s">
        <v>1205</v>
      </c>
      <c r="D554" s="276" t="s">
        <v>565</v>
      </c>
      <c r="E554" s="276" t="s">
        <v>1201</v>
      </c>
      <c r="F554" s="376">
        <v>2</v>
      </c>
      <c r="G554" s="276" t="s">
        <v>1453</v>
      </c>
    </row>
    <row r="555" spans="1:7" s="270" customFormat="1" ht="75" x14ac:dyDescent="0.25">
      <c r="A555" s="382">
        <v>551</v>
      </c>
      <c r="B555" s="266" t="s">
        <v>502</v>
      </c>
      <c r="C555" s="266" t="s">
        <v>221</v>
      </c>
      <c r="D555" s="266" t="s">
        <v>222</v>
      </c>
      <c r="E555" s="266">
        <v>89229334512</v>
      </c>
      <c r="F555" s="564">
        <v>7</v>
      </c>
      <c r="G555" s="266" t="s">
        <v>1206</v>
      </c>
    </row>
    <row r="556" spans="1:7" s="270" customFormat="1" ht="75" x14ac:dyDescent="0.25">
      <c r="A556" s="382">
        <v>552</v>
      </c>
      <c r="B556" s="266" t="s">
        <v>502</v>
      </c>
      <c r="C556" s="266" t="s">
        <v>1207</v>
      </c>
      <c r="D556" s="266" t="s">
        <v>1208</v>
      </c>
      <c r="E556" s="266">
        <v>89229420675</v>
      </c>
      <c r="F556" s="564">
        <v>6</v>
      </c>
      <c r="G556" s="266" t="s">
        <v>1209</v>
      </c>
    </row>
    <row r="557" spans="1:7" s="270" customFormat="1" ht="56.25" x14ac:dyDescent="0.25">
      <c r="A557" s="382">
        <v>553</v>
      </c>
      <c r="B557" s="266" t="s">
        <v>502</v>
      </c>
      <c r="C557" s="266" t="s">
        <v>1210</v>
      </c>
      <c r="D557" s="298" t="s">
        <v>2614</v>
      </c>
      <c r="E557" s="266">
        <v>89229091957</v>
      </c>
      <c r="F557" s="564">
        <v>8</v>
      </c>
      <c r="G557" s="266" t="s">
        <v>1211</v>
      </c>
    </row>
    <row r="558" spans="1:7" s="270" customFormat="1" ht="18.75" x14ac:dyDescent="0.25">
      <c r="A558" s="382">
        <v>554</v>
      </c>
      <c r="B558" s="266"/>
      <c r="C558" s="266"/>
      <c r="D558" s="298"/>
      <c r="E558" s="266"/>
      <c r="F558" s="564"/>
      <c r="G558" s="266"/>
    </row>
    <row r="559" spans="1:7" s="270" customFormat="1" ht="37.5" x14ac:dyDescent="0.25">
      <c r="A559" s="382">
        <v>555</v>
      </c>
      <c r="B559" s="266" t="s">
        <v>502</v>
      </c>
      <c r="C559" s="266" t="s">
        <v>4958</v>
      </c>
      <c r="D559" s="298" t="s">
        <v>4960</v>
      </c>
      <c r="E559" s="266">
        <v>89229359269</v>
      </c>
      <c r="F559" s="564">
        <v>1</v>
      </c>
      <c r="G559" s="266" t="s">
        <v>4959</v>
      </c>
    </row>
    <row r="560" spans="1:7" s="270" customFormat="1" ht="75" customHeight="1" x14ac:dyDescent="0.25">
      <c r="A560" s="382">
        <v>556</v>
      </c>
      <c r="B560" s="266" t="s">
        <v>502</v>
      </c>
      <c r="C560" s="266" t="s">
        <v>926</v>
      </c>
      <c r="D560" s="298" t="s">
        <v>1509</v>
      </c>
      <c r="E560" s="266">
        <v>89229691542</v>
      </c>
      <c r="F560" s="564">
        <v>6</v>
      </c>
      <c r="G560" s="266" t="s">
        <v>1212</v>
      </c>
    </row>
    <row r="561" spans="1:7" s="270" customFormat="1" ht="37.5" customHeight="1" x14ac:dyDescent="0.25">
      <c r="A561" s="382">
        <v>557</v>
      </c>
      <c r="B561" s="266" t="s">
        <v>502</v>
      </c>
      <c r="C561" s="266" t="s">
        <v>1213</v>
      </c>
      <c r="D561" s="298" t="s">
        <v>2615</v>
      </c>
      <c r="E561" s="266">
        <v>89229697707</v>
      </c>
      <c r="F561" s="564">
        <v>7</v>
      </c>
      <c r="G561" s="266" t="s">
        <v>1214</v>
      </c>
    </row>
    <row r="562" spans="1:7" s="270" customFormat="1" ht="37.5" x14ac:dyDescent="0.25">
      <c r="A562" s="382">
        <v>558</v>
      </c>
      <c r="B562" s="266" t="s">
        <v>502</v>
      </c>
      <c r="C562" s="298" t="s">
        <v>1216</v>
      </c>
      <c r="D562" s="298" t="s">
        <v>1510</v>
      </c>
      <c r="E562" s="266">
        <v>89229617031</v>
      </c>
      <c r="F562" s="564">
        <v>6</v>
      </c>
      <c r="G562" s="266" t="s">
        <v>1217</v>
      </c>
    </row>
    <row r="563" spans="1:7" s="270" customFormat="1" ht="37.5" x14ac:dyDescent="0.25">
      <c r="A563" s="382">
        <v>559</v>
      </c>
      <c r="B563" s="266" t="s">
        <v>502</v>
      </c>
      <c r="C563" s="298" t="s">
        <v>1218</v>
      </c>
      <c r="D563" s="298" t="s">
        <v>1511</v>
      </c>
      <c r="E563" s="266">
        <v>89229263453</v>
      </c>
      <c r="F563" s="564">
        <v>6</v>
      </c>
      <c r="G563" s="266" t="s">
        <v>1219</v>
      </c>
    </row>
    <row r="564" spans="1:7" s="270" customFormat="1" ht="37.5" x14ac:dyDescent="0.25">
      <c r="A564" s="382">
        <v>560</v>
      </c>
      <c r="B564" s="266" t="s">
        <v>502</v>
      </c>
      <c r="C564" s="298" t="s">
        <v>923</v>
      </c>
      <c r="D564" s="298" t="s">
        <v>4968</v>
      </c>
      <c r="E564" s="266">
        <v>89536715376</v>
      </c>
      <c r="F564" s="564">
        <v>5</v>
      </c>
      <c r="G564" s="266" t="s">
        <v>1220</v>
      </c>
    </row>
    <row r="565" spans="1:7" s="270" customFormat="1" ht="37.5" x14ac:dyDescent="0.25">
      <c r="A565" s="382">
        <v>561</v>
      </c>
      <c r="B565" s="266" t="s">
        <v>502</v>
      </c>
      <c r="C565" s="298" t="s">
        <v>1221</v>
      </c>
      <c r="D565" s="298" t="s">
        <v>2617</v>
      </c>
      <c r="E565" s="266">
        <v>89229532456</v>
      </c>
      <c r="F565" s="564">
        <v>7</v>
      </c>
      <c r="G565" s="266" t="s">
        <v>1222</v>
      </c>
    </row>
    <row r="566" spans="1:7" s="270" customFormat="1" ht="56.25" x14ac:dyDescent="0.25">
      <c r="A566" s="382">
        <v>562</v>
      </c>
      <c r="B566" s="266" t="s">
        <v>502</v>
      </c>
      <c r="C566" s="266" t="s">
        <v>1223</v>
      </c>
      <c r="D566" s="298" t="s">
        <v>1512</v>
      </c>
      <c r="E566" s="266" t="s">
        <v>2616</v>
      </c>
      <c r="F566" s="564">
        <v>6</v>
      </c>
      <c r="G566" s="266" t="s">
        <v>1224</v>
      </c>
    </row>
    <row r="567" spans="1:7" s="270" customFormat="1" ht="37.5" x14ac:dyDescent="0.25">
      <c r="A567" s="382">
        <v>563</v>
      </c>
      <c r="B567" s="266" t="s">
        <v>502</v>
      </c>
      <c r="C567" s="266" t="s">
        <v>1225</v>
      </c>
      <c r="D567" s="298" t="s">
        <v>1513</v>
      </c>
      <c r="E567" s="266">
        <v>89229553747</v>
      </c>
      <c r="F567" s="564">
        <v>3</v>
      </c>
      <c r="G567" s="266" t="s">
        <v>1226</v>
      </c>
    </row>
    <row r="568" spans="1:7" s="270" customFormat="1" ht="37.5" x14ac:dyDescent="0.25">
      <c r="A568" s="382">
        <v>564</v>
      </c>
      <c r="B568" s="266" t="s">
        <v>502</v>
      </c>
      <c r="C568" s="266" t="s">
        <v>4961</v>
      </c>
      <c r="D568" s="298" t="s">
        <v>4966</v>
      </c>
      <c r="E568" s="266">
        <v>89229286718</v>
      </c>
      <c r="F568" s="564">
        <v>1</v>
      </c>
      <c r="G568" s="266" t="s">
        <v>4962</v>
      </c>
    </row>
    <row r="569" spans="1:7" s="270" customFormat="1" ht="56.25" x14ac:dyDescent="0.25">
      <c r="A569" s="382">
        <v>565</v>
      </c>
      <c r="B569" s="565" t="s">
        <v>502</v>
      </c>
      <c r="C569" s="565" t="s">
        <v>4963</v>
      </c>
      <c r="D569" s="599" t="s">
        <v>4967</v>
      </c>
      <c r="E569" s="565" t="s">
        <v>4964</v>
      </c>
      <c r="F569" s="564">
        <v>1</v>
      </c>
      <c r="G569" s="565" t="s">
        <v>4965</v>
      </c>
    </row>
    <row r="570" spans="1:7" s="270" customFormat="1" ht="112.5" x14ac:dyDescent="0.25">
      <c r="A570" s="382">
        <v>566</v>
      </c>
      <c r="B570" s="266" t="s">
        <v>502</v>
      </c>
      <c r="C570" s="266" t="s">
        <v>2618</v>
      </c>
      <c r="D570" s="266" t="s">
        <v>1976</v>
      </c>
      <c r="E570" s="266">
        <v>89195078251</v>
      </c>
      <c r="F570" s="564">
        <v>4</v>
      </c>
      <c r="G570" s="298" t="s">
        <v>2619</v>
      </c>
    </row>
    <row r="571" spans="1:7" s="270" customFormat="1" ht="75" x14ac:dyDescent="0.25">
      <c r="A571" s="382">
        <v>567</v>
      </c>
      <c r="B571" s="271" t="s">
        <v>503</v>
      </c>
      <c r="C571" s="271" t="s">
        <v>1227</v>
      </c>
      <c r="D571" s="271" t="s">
        <v>224</v>
      </c>
      <c r="E571" s="271">
        <v>89128288554</v>
      </c>
      <c r="F571" s="373">
        <v>5</v>
      </c>
      <c r="G571" s="299" t="s">
        <v>1228</v>
      </c>
    </row>
    <row r="572" spans="1:7" s="270" customFormat="1" ht="75" x14ac:dyDescent="0.25">
      <c r="A572" s="382">
        <v>568</v>
      </c>
      <c r="B572" s="271" t="s">
        <v>503</v>
      </c>
      <c r="C572" s="271" t="s">
        <v>1229</v>
      </c>
      <c r="D572" s="271" t="s">
        <v>565</v>
      </c>
      <c r="E572" s="271">
        <v>89127008402</v>
      </c>
      <c r="F572" s="373">
        <v>6</v>
      </c>
      <c r="G572" s="271" t="s">
        <v>1453</v>
      </c>
    </row>
    <row r="573" spans="1:7" s="270" customFormat="1" ht="75" x14ac:dyDescent="0.25">
      <c r="A573" s="382">
        <v>569</v>
      </c>
      <c r="B573" s="271" t="s">
        <v>503</v>
      </c>
      <c r="C573" s="271" t="s">
        <v>1230</v>
      </c>
      <c r="D573" s="271" t="s">
        <v>565</v>
      </c>
      <c r="E573" s="271">
        <v>89226628240</v>
      </c>
      <c r="F573" s="373">
        <v>9</v>
      </c>
      <c r="G573" s="271" t="s">
        <v>1453</v>
      </c>
    </row>
    <row r="574" spans="1:7" s="270" customFormat="1" ht="75" x14ac:dyDescent="0.25">
      <c r="A574" s="382">
        <v>570</v>
      </c>
      <c r="B574" s="271" t="s">
        <v>503</v>
      </c>
      <c r="C574" s="271" t="s">
        <v>1231</v>
      </c>
      <c r="D574" s="271" t="s">
        <v>565</v>
      </c>
      <c r="E574" s="271">
        <v>89127228466</v>
      </c>
      <c r="F574" s="373">
        <v>9</v>
      </c>
      <c r="G574" s="271" t="s">
        <v>1453</v>
      </c>
    </row>
    <row r="575" spans="1:7" s="270" customFormat="1" ht="75" x14ac:dyDescent="0.25">
      <c r="A575" s="382">
        <v>571</v>
      </c>
      <c r="B575" s="271" t="s">
        <v>503</v>
      </c>
      <c r="C575" s="271" t="s">
        <v>1232</v>
      </c>
      <c r="D575" s="271" t="s">
        <v>565</v>
      </c>
      <c r="E575" s="271">
        <v>89128286143</v>
      </c>
      <c r="F575" s="373">
        <v>9</v>
      </c>
      <c r="G575" s="271" t="s">
        <v>1453</v>
      </c>
    </row>
    <row r="576" spans="1:7" s="270" customFormat="1" ht="75" x14ac:dyDescent="0.25">
      <c r="A576" s="382">
        <v>572</v>
      </c>
      <c r="B576" s="271" t="s">
        <v>503</v>
      </c>
      <c r="C576" s="271" t="s">
        <v>1880</v>
      </c>
      <c r="D576" s="271" t="s">
        <v>565</v>
      </c>
      <c r="E576" s="271">
        <v>89531323266</v>
      </c>
      <c r="F576" s="373">
        <v>4</v>
      </c>
      <c r="G576" s="271" t="s">
        <v>1453</v>
      </c>
    </row>
    <row r="577" spans="1:7" s="270" customFormat="1" ht="75" x14ac:dyDescent="0.25">
      <c r="A577" s="382">
        <v>573</v>
      </c>
      <c r="B577" s="271" t="s">
        <v>503</v>
      </c>
      <c r="C577" s="271" t="s">
        <v>1233</v>
      </c>
      <c r="D577" s="271" t="s">
        <v>565</v>
      </c>
      <c r="E577" s="271">
        <v>89229430154</v>
      </c>
      <c r="F577" s="373">
        <v>9</v>
      </c>
      <c r="G577" s="271" t="s">
        <v>1453</v>
      </c>
    </row>
    <row r="578" spans="1:7" s="270" customFormat="1" ht="75" x14ac:dyDescent="0.25">
      <c r="A578" s="382">
        <v>574</v>
      </c>
      <c r="B578" s="271" t="s">
        <v>503</v>
      </c>
      <c r="C578" s="271" t="s">
        <v>4969</v>
      </c>
      <c r="D578" s="271" t="s">
        <v>565</v>
      </c>
      <c r="E578" s="271">
        <v>89229589907</v>
      </c>
      <c r="F578" s="373">
        <v>16</v>
      </c>
      <c r="G578" s="271" t="s">
        <v>1453</v>
      </c>
    </row>
    <row r="579" spans="1:7" s="270" customFormat="1" ht="75" x14ac:dyDescent="0.25">
      <c r="A579" s="382">
        <v>575</v>
      </c>
      <c r="B579" s="271" t="s">
        <v>503</v>
      </c>
      <c r="C579" s="271" t="s">
        <v>1234</v>
      </c>
      <c r="D579" s="271" t="s">
        <v>565</v>
      </c>
      <c r="E579" s="271">
        <v>89128286115</v>
      </c>
      <c r="F579" s="373">
        <v>9</v>
      </c>
      <c r="G579" s="271" t="s">
        <v>1453</v>
      </c>
    </row>
    <row r="580" spans="1:7" s="270" customFormat="1" ht="75" x14ac:dyDescent="0.25">
      <c r="A580" s="382">
        <v>576</v>
      </c>
      <c r="B580" s="271" t="s">
        <v>503</v>
      </c>
      <c r="C580" s="271" t="s">
        <v>1235</v>
      </c>
      <c r="D580" s="271" t="s">
        <v>565</v>
      </c>
      <c r="E580" s="271">
        <v>89127009676</v>
      </c>
      <c r="F580" s="373">
        <v>6</v>
      </c>
      <c r="G580" s="271" t="s">
        <v>1453</v>
      </c>
    </row>
    <row r="581" spans="1:7" s="270" customFormat="1" ht="56.25" x14ac:dyDescent="0.25">
      <c r="A581" s="382">
        <v>577</v>
      </c>
      <c r="B581" s="271" t="s">
        <v>503</v>
      </c>
      <c r="C581" s="271" t="s">
        <v>1881</v>
      </c>
      <c r="D581" s="271" t="s">
        <v>1882</v>
      </c>
      <c r="E581" s="271">
        <v>89128295886</v>
      </c>
      <c r="F581" s="373">
        <v>4</v>
      </c>
      <c r="G581" s="271" t="s">
        <v>1236</v>
      </c>
    </row>
    <row r="582" spans="1:7" s="270" customFormat="1" ht="18.75" x14ac:dyDescent="0.25">
      <c r="A582" s="382">
        <v>578</v>
      </c>
      <c r="B582" s="271"/>
      <c r="C582" s="271"/>
      <c r="D582" s="271"/>
      <c r="E582" s="271"/>
      <c r="F582" s="373"/>
      <c r="G582" s="271"/>
    </row>
    <row r="583" spans="1:7" s="270" customFormat="1" ht="18.75" x14ac:dyDescent="0.25">
      <c r="A583" s="382">
        <v>579</v>
      </c>
      <c r="B583" s="271"/>
      <c r="C583" s="271"/>
      <c r="D583" s="271"/>
      <c r="E583" s="271"/>
      <c r="F583" s="373"/>
      <c r="G583" s="271"/>
    </row>
    <row r="584" spans="1:7" s="270" customFormat="1" ht="37.5" x14ac:dyDescent="0.25">
      <c r="A584" s="382">
        <v>580</v>
      </c>
      <c r="B584" s="271" t="s">
        <v>503</v>
      </c>
      <c r="C584" s="271" t="s">
        <v>1237</v>
      </c>
      <c r="D584" s="271" t="s">
        <v>1238</v>
      </c>
      <c r="E584" s="271">
        <v>89229425062</v>
      </c>
      <c r="F584" s="373">
        <v>6</v>
      </c>
      <c r="G584" s="271" t="s">
        <v>1239</v>
      </c>
    </row>
    <row r="585" spans="1:7" s="270" customFormat="1" ht="37.5" x14ac:dyDescent="0.25">
      <c r="A585" s="382">
        <v>581</v>
      </c>
      <c r="B585" s="271" t="s">
        <v>503</v>
      </c>
      <c r="C585" s="271" t="s">
        <v>4970</v>
      </c>
      <c r="D585" s="271" t="s">
        <v>2742</v>
      </c>
      <c r="E585" s="271">
        <v>89127180420</v>
      </c>
      <c r="F585" s="373">
        <v>10</v>
      </c>
      <c r="G585" s="271" t="s">
        <v>4971</v>
      </c>
    </row>
    <row r="586" spans="1:7" s="270" customFormat="1" ht="37.5" x14ac:dyDescent="0.25">
      <c r="A586" s="382">
        <v>582</v>
      </c>
      <c r="B586" s="271" t="s">
        <v>503</v>
      </c>
      <c r="C586" s="271" t="s">
        <v>1240</v>
      </c>
      <c r="D586" s="271" t="s">
        <v>1241</v>
      </c>
      <c r="E586" s="271" t="s">
        <v>1242</v>
      </c>
      <c r="F586" s="373">
        <v>6</v>
      </c>
      <c r="G586" s="271" t="s">
        <v>1243</v>
      </c>
    </row>
    <row r="587" spans="1:7" s="270" customFormat="1" ht="56.25" x14ac:dyDescent="0.25">
      <c r="A587" s="382">
        <v>583</v>
      </c>
      <c r="B587" s="271" t="s">
        <v>503</v>
      </c>
      <c r="C587" s="271" t="s">
        <v>1244</v>
      </c>
      <c r="D587" s="271" t="s">
        <v>1245</v>
      </c>
      <c r="E587" s="271" t="s">
        <v>1246</v>
      </c>
      <c r="F587" s="373">
        <v>6</v>
      </c>
      <c r="G587" s="271" t="s">
        <v>1247</v>
      </c>
    </row>
    <row r="588" spans="1:7" s="270" customFormat="1" ht="37.5" x14ac:dyDescent="0.25">
      <c r="A588" s="382">
        <v>584</v>
      </c>
      <c r="B588" s="271" t="s">
        <v>503</v>
      </c>
      <c r="C588" s="271" t="s">
        <v>1248</v>
      </c>
      <c r="D588" s="271" t="s">
        <v>1249</v>
      </c>
      <c r="E588" s="271" t="s">
        <v>1250</v>
      </c>
      <c r="F588" s="373">
        <v>2</v>
      </c>
      <c r="G588" s="271" t="s">
        <v>1251</v>
      </c>
    </row>
    <row r="589" spans="1:7" s="270" customFormat="1" ht="37.5" x14ac:dyDescent="0.25">
      <c r="A589" s="382">
        <v>585</v>
      </c>
      <c r="B589" s="271" t="s">
        <v>503</v>
      </c>
      <c r="C589" s="271" t="s">
        <v>1252</v>
      </c>
      <c r="D589" s="271" t="s">
        <v>1253</v>
      </c>
      <c r="E589" s="271">
        <v>89123354792</v>
      </c>
      <c r="F589" s="373">
        <v>2</v>
      </c>
      <c r="G589" s="271" t="s">
        <v>1254</v>
      </c>
    </row>
    <row r="590" spans="1:7" s="270" customFormat="1" ht="56.25" x14ac:dyDescent="0.25">
      <c r="A590" s="382">
        <v>586</v>
      </c>
      <c r="B590" s="271" t="s">
        <v>503</v>
      </c>
      <c r="C590" s="271" t="s">
        <v>1883</v>
      </c>
      <c r="D590" s="271" t="s">
        <v>3313</v>
      </c>
      <c r="E590" s="271">
        <v>89127006792</v>
      </c>
      <c r="F590" s="373">
        <v>2</v>
      </c>
      <c r="G590" s="271" t="s">
        <v>1884</v>
      </c>
    </row>
    <row r="591" spans="1:7" s="270" customFormat="1" ht="37.5" x14ac:dyDescent="0.25">
      <c r="A591" s="382">
        <v>587</v>
      </c>
      <c r="B591" s="271" t="s">
        <v>503</v>
      </c>
      <c r="C591" s="271" t="s">
        <v>1885</v>
      </c>
      <c r="D591" s="271" t="s">
        <v>533</v>
      </c>
      <c r="E591" s="271">
        <v>89226685361</v>
      </c>
      <c r="F591" s="373">
        <v>2</v>
      </c>
      <c r="G591" s="271" t="s">
        <v>1886</v>
      </c>
    </row>
    <row r="592" spans="1:7" s="270" customFormat="1" ht="55.5" customHeight="1" x14ac:dyDescent="0.25">
      <c r="A592" s="382">
        <v>588</v>
      </c>
      <c r="B592" s="271" t="s">
        <v>503</v>
      </c>
      <c r="C592" s="271" t="s">
        <v>1887</v>
      </c>
      <c r="D592" s="271" t="s">
        <v>5038</v>
      </c>
      <c r="E592" s="271">
        <v>89195166832</v>
      </c>
      <c r="F592" s="373">
        <v>4</v>
      </c>
      <c r="G592" s="271" t="s">
        <v>1888</v>
      </c>
    </row>
    <row r="593" spans="1:7" s="270" customFormat="1" ht="56.25" x14ac:dyDescent="0.25">
      <c r="A593" s="382">
        <v>589</v>
      </c>
      <c r="B593" s="271" t="s">
        <v>503</v>
      </c>
      <c r="C593" s="271" t="s">
        <v>1889</v>
      </c>
      <c r="D593" s="271" t="s">
        <v>2620</v>
      </c>
      <c r="E593" s="271">
        <v>89091370124</v>
      </c>
      <c r="F593" s="373">
        <v>5</v>
      </c>
      <c r="G593" s="271" t="s">
        <v>1890</v>
      </c>
    </row>
    <row r="594" spans="1:7" s="270" customFormat="1" ht="77.25" customHeight="1" x14ac:dyDescent="0.25">
      <c r="A594" s="382">
        <v>590</v>
      </c>
      <c r="B594" s="271" t="s">
        <v>503</v>
      </c>
      <c r="C594" s="271" t="s">
        <v>601</v>
      </c>
      <c r="D594" s="271" t="s">
        <v>2621</v>
      </c>
      <c r="E594" s="271">
        <v>89229038744</v>
      </c>
      <c r="F594" s="373">
        <v>4</v>
      </c>
      <c r="G594" s="271" t="s">
        <v>1891</v>
      </c>
    </row>
    <row r="595" spans="1:7" s="270" customFormat="1" ht="37.5" x14ac:dyDescent="0.25">
      <c r="A595" s="382">
        <v>591</v>
      </c>
      <c r="B595" s="266" t="s">
        <v>504</v>
      </c>
      <c r="C595" s="266" t="s">
        <v>1255</v>
      </c>
      <c r="D595" s="300" t="s">
        <v>1256</v>
      </c>
      <c r="E595" s="266">
        <v>89229021038</v>
      </c>
      <c r="F595" s="601">
        <v>13</v>
      </c>
      <c r="G595" s="266" t="s">
        <v>1257</v>
      </c>
    </row>
    <row r="596" spans="1:7" s="270" customFormat="1" ht="37.5" x14ac:dyDescent="0.25">
      <c r="A596" s="382">
        <v>592</v>
      </c>
      <c r="B596" s="266" t="s">
        <v>504</v>
      </c>
      <c r="C596" s="266" t="s">
        <v>1258</v>
      </c>
      <c r="D596" s="300" t="s">
        <v>1259</v>
      </c>
      <c r="E596" s="266">
        <v>89127088506</v>
      </c>
      <c r="F596" s="601">
        <v>14</v>
      </c>
      <c r="G596" s="266" t="s">
        <v>1260</v>
      </c>
    </row>
    <row r="597" spans="1:7" s="270" customFormat="1" ht="37.5" x14ac:dyDescent="0.25">
      <c r="A597" s="382">
        <v>593</v>
      </c>
      <c r="B597" s="266" t="s">
        <v>504</v>
      </c>
      <c r="C597" s="266" t="s">
        <v>1261</v>
      </c>
      <c r="D597" s="300" t="s">
        <v>1262</v>
      </c>
      <c r="E597" s="266">
        <v>89229099317</v>
      </c>
      <c r="F597" s="601">
        <v>7</v>
      </c>
      <c r="G597" s="266" t="s">
        <v>1263</v>
      </c>
    </row>
    <row r="598" spans="1:7" s="270" customFormat="1" ht="37.5" x14ac:dyDescent="0.25">
      <c r="A598" s="382">
        <v>594</v>
      </c>
      <c r="B598" s="266" t="s">
        <v>504</v>
      </c>
      <c r="C598" s="266" t="s">
        <v>1264</v>
      </c>
      <c r="D598" s="300" t="s">
        <v>4972</v>
      </c>
      <c r="E598" s="266">
        <v>89195112497</v>
      </c>
      <c r="F598" s="601">
        <v>8</v>
      </c>
      <c r="G598" s="266" t="s">
        <v>1265</v>
      </c>
    </row>
    <row r="599" spans="1:7" s="270" customFormat="1" ht="37.5" customHeight="1" x14ac:dyDescent="0.25">
      <c r="A599" s="382">
        <v>595</v>
      </c>
      <c r="B599" s="266" t="s">
        <v>504</v>
      </c>
      <c r="C599" s="266" t="s">
        <v>1266</v>
      </c>
      <c r="D599" s="300" t="s">
        <v>1267</v>
      </c>
      <c r="E599" s="266">
        <v>89229234425</v>
      </c>
      <c r="F599" s="601">
        <v>8</v>
      </c>
      <c r="G599" s="266" t="s">
        <v>1268</v>
      </c>
    </row>
    <row r="600" spans="1:7" s="270" customFormat="1" ht="37.5" x14ac:dyDescent="0.25">
      <c r="A600" s="382">
        <v>596</v>
      </c>
      <c r="B600" s="266" t="s">
        <v>504</v>
      </c>
      <c r="C600" s="266" t="s">
        <v>1269</v>
      </c>
      <c r="D600" s="300" t="s">
        <v>1270</v>
      </c>
      <c r="E600" s="266">
        <v>89127179746</v>
      </c>
      <c r="F600" s="601">
        <v>7</v>
      </c>
      <c r="G600" s="266" t="s">
        <v>4973</v>
      </c>
    </row>
    <row r="601" spans="1:7" s="270" customFormat="1" ht="37.5" x14ac:dyDescent="0.25">
      <c r="A601" s="382">
        <v>597</v>
      </c>
      <c r="B601" s="266" t="s">
        <v>504</v>
      </c>
      <c r="C601" s="266" t="s">
        <v>1271</v>
      </c>
      <c r="D601" s="300" t="s">
        <v>1272</v>
      </c>
      <c r="E601" s="266">
        <v>89127352380</v>
      </c>
      <c r="F601" s="601">
        <v>7</v>
      </c>
      <c r="G601" s="266" t="s">
        <v>1273</v>
      </c>
    </row>
    <row r="602" spans="1:7" s="270" customFormat="1" ht="37.5" x14ac:dyDescent="0.25">
      <c r="A602" s="382">
        <v>598</v>
      </c>
      <c r="B602" s="266" t="s">
        <v>504</v>
      </c>
      <c r="C602" s="266" t="s">
        <v>4974</v>
      </c>
      <c r="D602" s="300" t="s">
        <v>1274</v>
      </c>
      <c r="E602" s="266">
        <v>89127392547</v>
      </c>
      <c r="F602" s="601">
        <v>9</v>
      </c>
      <c r="G602" s="266" t="s">
        <v>4975</v>
      </c>
    </row>
    <row r="603" spans="1:7" s="270" customFormat="1" ht="37.5" x14ac:dyDescent="0.25">
      <c r="A603" s="382">
        <v>599</v>
      </c>
      <c r="B603" s="266" t="s">
        <v>504</v>
      </c>
      <c r="C603" s="266" t="s">
        <v>1275</v>
      </c>
      <c r="D603" s="300" t="s">
        <v>1276</v>
      </c>
      <c r="E603" s="266">
        <v>89127150020</v>
      </c>
      <c r="F603" s="601">
        <v>4</v>
      </c>
      <c r="G603" s="266" t="s">
        <v>1277</v>
      </c>
    </row>
    <row r="604" spans="1:7" s="270" customFormat="1" ht="75" x14ac:dyDescent="0.25">
      <c r="A604" s="382">
        <v>600</v>
      </c>
      <c r="B604" s="266" t="s">
        <v>504</v>
      </c>
      <c r="C604" s="266" t="s">
        <v>1278</v>
      </c>
      <c r="D604" s="300" t="s">
        <v>2622</v>
      </c>
      <c r="E604" s="266">
        <v>89536948654</v>
      </c>
      <c r="F604" s="601">
        <v>10</v>
      </c>
      <c r="G604" s="266" t="s">
        <v>1453</v>
      </c>
    </row>
    <row r="605" spans="1:7" s="270" customFormat="1" ht="56.25" x14ac:dyDescent="0.25">
      <c r="A605" s="382">
        <v>601</v>
      </c>
      <c r="B605" s="266" t="s">
        <v>504</v>
      </c>
      <c r="C605" s="266" t="s">
        <v>637</v>
      </c>
      <c r="D605" s="300" t="s">
        <v>1279</v>
      </c>
      <c r="E605" s="266">
        <v>89127245690</v>
      </c>
      <c r="F605" s="601">
        <v>8</v>
      </c>
      <c r="G605" s="266" t="s">
        <v>4976</v>
      </c>
    </row>
    <row r="606" spans="1:7" s="270" customFormat="1" ht="75" x14ac:dyDescent="0.25">
      <c r="A606" s="382">
        <v>602</v>
      </c>
      <c r="B606" s="266" t="s">
        <v>175</v>
      </c>
      <c r="C606" s="266" t="s">
        <v>275</v>
      </c>
      <c r="D606" s="266" t="s">
        <v>226</v>
      </c>
      <c r="E606" s="301" t="s">
        <v>2629</v>
      </c>
      <c r="F606" s="606">
        <v>11</v>
      </c>
      <c r="G606" s="266" t="s">
        <v>1453</v>
      </c>
    </row>
    <row r="607" spans="1:7" s="270" customFormat="1" ht="93.75" x14ac:dyDescent="0.25">
      <c r="A607" s="382">
        <v>603</v>
      </c>
      <c r="B607" s="266" t="s">
        <v>175</v>
      </c>
      <c r="C607" s="266" t="s">
        <v>1280</v>
      </c>
      <c r="D607" s="266" t="s">
        <v>2623</v>
      </c>
      <c r="E607" s="301">
        <v>89229577045</v>
      </c>
      <c r="F607" s="606">
        <v>19</v>
      </c>
      <c r="G607" s="565" t="s">
        <v>1453</v>
      </c>
    </row>
    <row r="608" spans="1:7" s="270" customFormat="1" ht="93.75" x14ac:dyDescent="0.25">
      <c r="A608" s="382">
        <v>604</v>
      </c>
      <c r="B608" s="266" t="s">
        <v>175</v>
      </c>
      <c r="C608" s="266" t="s">
        <v>1281</v>
      </c>
      <c r="D608" s="266" t="s">
        <v>2624</v>
      </c>
      <c r="E608" s="301">
        <v>89229577048</v>
      </c>
      <c r="F608" s="606">
        <v>33</v>
      </c>
      <c r="G608" s="565" t="s">
        <v>1453</v>
      </c>
    </row>
    <row r="609" spans="1:7" s="270" customFormat="1" ht="56.25" x14ac:dyDescent="0.25">
      <c r="A609" s="382">
        <v>605</v>
      </c>
      <c r="B609" s="266" t="s">
        <v>505</v>
      </c>
      <c r="C609" s="266" t="s">
        <v>1282</v>
      </c>
      <c r="D609" s="301" t="s">
        <v>1514</v>
      </c>
      <c r="E609" s="266">
        <v>89195194346</v>
      </c>
      <c r="F609" s="564">
        <v>13</v>
      </c>
      <c r="G609" s="266" t="s">
        <v>1283</v>
      </c>
    </row>
    <row r="610" spans="1:7" s="270" customFormat="1" ht="56.25" x14ac:dyDescent="0.25">
      <c r="A610" s="382">
        <v>606</v>
      </c>
      <c r="B610" s="266" t="s">
        <v>505</v>
      </c>
      <c r="C610" s="266" t="s">
        <v>1284</v>
      </c>
      <c r="D610" s="301" t="s">
        <v>2625</v>
      </c>
      <c r="E610" s="266">
        <v>89229439899</v>
      </c>
      <c r="F610" s="564">
        <v>11</v>
      </c>
      <c r="G610" s="266" t="s">
        <v>1285</v>
      </c>
    </row>
    <row r="611" spans="1:7" s="270" customFormat="1" ht="37.5" x14ac:dyDescent="0.25">
      <c r="A611" s="382">
        <v>607</v>
      </c>
      <c r="B611" s="266" t="s">
        <v>505</v>
      </c>
      <c r="C611" s="266" t="s">
        <v>1286</v>
      </c>
      <c r="D611" s="301" t="s">
        <v>1515</v>
      </c>
      <c r="E611" s="266">
        <v>89229024864</v>
      </c>
      <c r="F611" s="564">
        <v>32</v>
      </c>
      <c r="G611" s="266" t="s">
        <v>1287</v>
      </c>
    </row>
    <row r="612" spans="1:7" s="270" customFormat="1" ht="37.5" x14ac:dyDescent="0.25">
      <c r="A612" s="382">
        <v>608</v>
      </c>
      <c r="B612" s="266" t="s">
        <v>505</v>
      </c>
      <c r="C612" s="266" t="s">
        <v>1288</v>
      </c>
      <c r="D612" s="301" t="s">
        <v>2626</v>
      </c>
      <c r="E612" s="266">
        <v>89127007555</v>
      </c>
      <c r="F612" s="564">
        <v>9</v>
      </c>
      <c r="G612" s="266" t="s">
        <v>1289</v>
      </c>
    </row>
    <row r="613" spans="1:7" s="270" customFormat="1" ht="75" x14ac:dyDescent="0.25">
      <c r="A613" s="382">
        <v>609</v>
      </c>
      <c r="B613" s="266" t="s">
        <v>505</v>
      </c>
      <c r="C613" s="266" t="s">
        <v>1290</v>
      </c>
      <c r="D613" s="301" t="s">
        <v>1516</v>
      </c>
      <c r="E613" s="266">
        <v>89005256452</v>
      </c>
      <c r="F613" s="564">
        <v>5</v>
      </c>
      <c r="G613" s="266" t="s">
        <v>1291</v>
      </c>
    </row>
    <row r="614" spans="1:7" s="270" customFormat="1" ht="56.25" x14ac:dyDescent="0.25">
      <c r="A614" s="382">
        <v>610</v>
      </c>
      <c r="B614" s="266" t="s">
        <v>505</v>
      </c>
      <c r="C614" s="266" t="s">
        <v>1284</v>
      </c>
      <c r="D614" s="301" t="s">
        <v>1517</v>
      </c>
      <c r="E614" s="266">
        <v>89229439899</v>
      </c>
      <c r="F614" s="564">
        <v>11</v>
      </c>
      <c r="G614" s="266" t="s">
        <v>1285</v>
      </c>
    </row>
    <row r="615" spans="1:7" s="270" customFormat="1" ht="56.25" x14ac:dyDescent="0.25">
      <c r="A615" s="382">
        <v>611</v>
      </c>
      <c r="B615" s="266" t="s">
        <v>505</v>
      </c>
      <c r="C615" s="266" t="s">
        <v>1292</v>
      </c>
      <c r="D615" s="301" t="s">
        <v>1293</v>
      </c>
      <c r="E615" s="266">
        <v>89127012717</v>
      </c>
      <c r="F615" s="564">
        <v>28</v>
      </c>
      <c r="G615" s="266" t="s">
        <v>1294</v>
      </c>
    </row>
    <row r="616" spans="1:7" s="270" customFormat="1" ht="56.25" x14ac:dyDescent="0.25">
      <c r="A616" s="382">
        <v>612</v>
      </c>
      <c r="B616" s="266" t="s">
        <v>505</v>
      </c>
      <c r="C616" s="266" t="s">
        <v>1295</v>
      </c>
      <c r="D616" s="301" t="s">
        <v>1518</v>
      </c>
      <c r="E616" s="266">
        <v>89229568335</v>
      </c>
      <c r="F616" s="564">
        <v>9</v>
      </c>
      <c r="G616" s="266" t="s">
        <v>1296</v>
      </c>
    </row>
    <row r="617" spans="1:7" s="270" customFormat="1" ht="37.5" x14ac:dyDescent="0.25">
      <c r="A617" s="382">
        <v>613</v>
      </c>
      <c r="B617" s="266" t="s">
        <v>505</v>
      </c>
      <c r="C617" s="266" t="s">
        <v>1297</v>
      </c>
      <c r="D617" s="301" t="s">
        <v>2627</v>
      </c>
      <c r="E617" s="266">
        <v>89229375866</v>
      </c>
      <c r="F617" s="564">
        <v>8</v>
      </c>
      <c r="G617" s="301" t="s">
        <v>1298</v>
      </c>
    </row>
    <row r="618" spans="1:7" s="270" customFormat="1" ht="56.25" x14ac:dyDescent="0.25">
      <c r="A618" s="382">
        <v>614</v>
      </c>
      <c r="B618" s="266" t="s">
        <v>505</v>
      </c>
      <c r="C618" s="266" t="s">
        <v>1299</v>
      </c>
      <c r="D618" s="301" t="s">
        <v>1300</v>
      </c>
      <c r="E618" s="266">
        <v>89229508012</v>
      </c>
      <c r="F618" s="564">
        <v>3</v>
      </c>
      <c r="G618" s="301" t="s">
        <v>1301</v>
      </c>
    </row>
    <row r="619" spans="1:7" s="270" customFormat="1" ht="37.5" x14ac:dyDescent="0.25">
      <c r="A619" s="382">
        <v>615</v>
      </c>
      <c r="B619" s="266" t="s">
        <v>505</v>
      </c>
      <c r="C619" s="266" t="s">
        <v>1302</v>
      </c>
      <c r="D619" s="301" t="s">
        <v>2628</v>
      </c>
      <c r="E619" s="266">
        <v>89127178890</v>
      </c>
      <c r="F619" s="564">
        <v>6</v>
      </c>
      <c r="G619" s="266" t="s">
        <v>1303</v>
      </c>
    </row>
    <row r="620" spans="1:7" s="270" customFormat="1" ht="37.5" x14ac:dyDescent="0.25">
      <c r="A620" s="382">
        <v>616</v>
      </c>
      <c r="B620" s="266" t="s">
        <v>505</v>
      </c>
      <c r="C620" s="266" t="s">
        <v>1304</v>
      </c>
      <c r="D620" s="301" t="s">
        <v>1519</v>
      </c>
      <c r="E620" s="266">
        <v>89229061197</v>
      </c>
      <c r="F620" s="564">
        <v>25</v>
      </c>
      <c r="G620" s="266" t="s">
        <v>1305</v>
      </c>
    </row>
    <row r="621" spans="1:7" s="270" customFormat="1" ht="56.25" x14ac:dyDescent="0.25">
      <c r="A621" s="382">
        <v>617</v>
      </c>
      <c r="B621" s="266" t="s">
        <v>505</v>
      </c>
      <c r="C621" s="266" t="s">
        <v>1306</v>
      </c>
      <c r="D621" s="301" t="s">
        <v>1520</v>
      </c>
      <c r="E621" s="266">
        <v>89229117708</v>
      </c>
      <c r="F621" s="564">
        <v>10</v>
      </c>
      <c r="G621" s="266" t="s">
        <v>1307</v>
      </c>
    </row>
    <row r="622" spans="1:7" s="270" customFormat="1" ht="56.25" x14ac:dyDescent="0.25">
      <c r="A622" s="382">
        <v>618</v>
      </c>
      <c r="B622" s="266" t="s">
        <v>505</v>
      </c>
      <c r="C622" s="266" t="s">
        <v>1308</v>
      </c>
      <c r="D622" s="301" t="s">
        <v>1309</v>
      </c>
      <c r="E622" s="266">
        <v>89229420877</v>
      </c>
      <c r="F622" s="564">
        <v>22</v>
      </c>
      <c r="G622" s="266" t="s">
        <v>1310</v>
      </c>
    </row>
    <row r="623" spans="1:7" s="270" customFormat="1" ht="56.25" x14ac:dyDescent="0.25">
      <c r="A623" s="382">
        <v>619</v>
      </c>
      <c r="B623" s="266" t="s">
        <v>505</v>
      </c>
      <c r="C623" s="266" t="s">
        <v>1311</v>
      </c>
      <c r="D623" s="301" t="s">
        <v>1521</v>
      </c>
      <c r="E623" s="266">
        <v>89229214840</v>
      </c>
      <c r="F623" s="564">
        <v>9</v>
      </c>
      <c r="G623" s="266" t="s">
        <v>1312</v>
      </c>
    </row>
    <row r="624" spans="1:7" s="270" customFormat="1" ht="37.5" x14ac:dyDescent="0.25">
      <c r="A624" s="382">
        <v>620</v>
      </c>
      <c r="B624" s="266" t="s">
        <v>505</v>
      </c>
      <c r="C624" s="266" t="s">
        <v>1313</v>
      </c>
      <c r="D624" s="301" t="s">
        <v>1522</v>
      </c>
      <c r="E624" s="266">
        <v>89229173060</v>
      </c>
      <c r="F624" s="564">
        <v>2</v>
      </c>
      <c r="G624" s="266" t="s">
        <v>1314</v>
      </c>
    </row>
    <row r="625" spans="1:7" s="270" customFormat="1" ht="75" x14ac:dyDescent="0.25">
      <c r="A625" s="382">
        <v>621</v>
      </c>
      <c r="B625" s="266" t="s">
        <v>506</v>
      </c>
      <c r="C625" s="266" t="s">
        <v>227</v>
      </c>
      <c r="D625" s="302" t="s">
        <v>228</v>
      </c>
      <c r="E625" s="302" t="s">
        <v>2630</v>
      </c>
      <c r="F625" s="564">
        <v>10</v>
      </c>
      <c r="G625" s="266" t="s">
        <v>1453</v>
      </c>
    </row>
    <row r="626" spans="1:7" s="270" customFormat="1" ht="75" x14ac:dyDescent="0.25">
      <c r="A626" s="382">
        <v>622</v>
      </c>
      <c r="B626" s="266" t="s">
        <v>506</v>
      </c>
      <c r="C626" s="266" t="s">
        <v>1315</v>
      </c>
      <c r="D626" s="302" t="s">
        <v>5039</v>
      </c>
      <c r="E626" s="302" t="s">
        <v>2631</v>
      </c>
      <c r="F626" s="564">
        <v>12</v>
      </c>
      <c r="G626" s="565" t="s">
        <v>1453</v>
      </c>
    </row>
    <row r="627" spans="1:7" s="270" customFormat="1" ht="37.5" x14ac:dyDescent="0.25">
      <c r="A627" s="382">
        <v>623</v>
      </c>
      <c r="B627" s="266" t="s">
        <v>506</v>
      </c>
      <c r="C627" s="266" t="s">
        <v>1316</v>
      </c>
      <c r="D627" s="302" t="s">
        <v>1523</v>
      </c>
      <c r="E627" s="266">
        <v>89123365030</v>
      </c>
      <c r="F627" s="564">
        <v>7</v>
      </c>
      <c r="G627" s="266" t="s">
        <v>1317</v>
      </c>
    </row>
    <row r="628" spans="1:7" s="270" customFormat="1" ht="56.25" x14ac:dyDescent="0.25">
      <c r="A628" s="382">
        <v>624</v>
      </c>
      <c r="B628" s="266" t="s">
        <v>506</v>
      </c>
      <c r="C628" s="266" t="s">
        <v>1318</v>
      </c>
      <c r="D628" s="302" t="s">
        <v>1524</v>
      </c>
      <c r="E628" s="266">
        <v>89229040296</v>
      </c>
      <c r="F628" s="564">
        <v>6</v>
      </c>
      <c r="G628" s="266" t="s">
        <v>1319</v>
      </c>
    </row>
    <row r="629" spans="1:7" s="270" customFormat="1" ht="75" x14ac:dyDescent="0.25">
      <c r="A629" s="382">
        <v>625</v>
      </c>
      <c r="B629" s="266" t="s">
        <v>506</v>
      </c>
      <c r="C629" s="266" t="s">
        <v>1320</v>
      </c>
      <c r="D629" s="302" t="s">
        <v>5006</v>
      </c>
      <c r="E629" s="266" t="s">
        <v>1321</v>
      </c>
      <c r="F629" s="564">
        <v>7</v>
      </c>
      <c r="G629" s="266" t="s">
        <v>1322</v>
      </c>
    </row>
    <row r="630" spans="1:7" s="270" customFormat="1" ht="37.5" x14ac:dyDescent="0.25">
      <c r="A630" s="382">
        <v>626</v>
      </c>
      <c r="B630" s="266" t="s">
        <v>506</v>
      </c>
      <c r="C630" s="266" t="s">
        <v>1323</v>
      </c>
      <c r="D630" s="302" t="s">
        <v>1525</v>
      </c>
      <c r="E630" s="266">
        <v>89229005585</v>
      </c>
      <c r="F630" s="564">
        <v>4</v>
      </c>
      <c r="G630" s="266" t="s">
        <v>1324</v>
      </c>
    </row>
    <row r="631" spans="1:7" s="270" customFormat="1" ht="56.25" x14ac:dyDescent="0.25">
      <c r="A631" s="382">
        <v>627</v>
      </c>
      <c r="B631" s="266" t="s">
        <v>506</v>
      </c>
      <c r="C631" s="266" t="s">
        <v>1325</v>
      </c>
      <c r="D631" s="302" t="s">
        <v>1526</v>
      </c>
      <c r="E631" s="266" t="s">
        <v>2634</v>
      </c>
      <c r="F631" s="564">
        <v>3</v>
      </c>
      <c r="G631" s="266" t="s">
        <v>2632</v>
      </c>
    </row>
    <row r="632" spans="1:7" s="270" customFormat="1" ht="37.5" x14ac:dyDescent="0.25">
      <c r="A632" s="382">
        <v>628</v>
      </c>
      <c r="B632" s="266" t="s">
        <v>506</v>
      </c>
      <c r="C632" s="266" t="s">
        <v>1326</v>
      </c>
      <c r="D632" s="266" t="s">
        <v>565</v>
      </c>
      <c r="E632" s="266">
        <v>89229579474</v>
      </c>
      <c r="F632" s="564">
        <v>6</v>
      </c>
      <c r="G632" s="302" t="s">
        <v>2633</v>
      </c>
    </row>
    <row r="633" spans="1:7" s="270" customFormat="1" ht="75" x14ac:dyDescent="0.25">
      <c r="A633" s="382">
        <v>629</v>
      </c>
      <c r="B633" s="266" t="s">
        <v>506</v>
      </c>
      <c r="C633" s="266" t="s">
        <v>1327</v>
      </c>
      <c r="D633" s="266" t="s">
        <v>565</v>
      </c>
      <c r="E633" s="266">
        <v>89229260973</v>
      </c>
      <c r="F633" s="564">
        <v>5</v>
      </c>
      <c r="G633" s="565" t="s">
        <v>1453</v>
      </c>
    </row>
    <row r="634" spans="1:7" s="270" customFormat="1" ht="75" x14ac:dyDescent="0.25">
      <c r="A634" s="382">
        <v>630</v>
      </c>
      <c r="B634" s="266" t="s">
        <v>506</v>
      </c>
      <c r="C634" s="266" t="s">
        <v>1328</v>
      </c>
      <c r="D634" s="266" t="s">
        <v>565</v>
      </c>
      <c r="E634" s="266">
        <v>89229507616</v>
      </c>
      <c r="F634" s="564">
        <v>7</v>
      </c>
      <c r="G634" s="565" t="s">
        <v>1453</v>
      </c>
    </row>
    <row r="635" spans="1:7" s="270" customFormat="1" ht="75" x14ac:dyDescent="0.25">
      <c r="A635" s="382">
        <v>631</v>
      </c>
      <c r="B635" s="266" t="s">
        <v>506</v>
      </c>
      <c r="C635" s="266" t="s">
        <v>1329</v>
      </c>
      <c r="D635" s="266" t="s">
        <v>565</v>
      </c>
      <c r="E635" s="266" t="s">
        <v>2635</v>
      </c>
      <c r="F635" s="564">
        <v>7</v>
      </c>
      <c r="G635" s="565" t="s">
        <v>1453</v>
      </c>
    </row>
    <row r="636" spans="1:7" s="270" customFormat="1" ht="75" x14ac:dyDescent="0.25">
      <c r="A636" s="382">
        <v>632</v>
      </c>
      <c r="B636" s="266" t="s">
        <v>506</v>
      </c>
      <c r="C636" s="266" t="s">
        <v>1330</v>
      </c>
      <c r="D636" s="266" t="s">
        <v>565</v>
      </c>
      <c r="E636" s="266">
        <v>89123741815</v>
      </c>
      <c r="F636" s="564">
        <v>7</v>
      </c>
      <c r="G636" s="565" t="s">
        <v>1453</v>
      </c>
    </row>
    <row r="637" spans="1:7" s="270" customFormat="1" ht="37.5" x14ac:dyDescent="0.25">
      <c r="A637" s="382">
        <v>633</v>
      </c>
      <c r="B637" s="266" t="s">
        <v>506</v>
      </c>
      <c r="C637" s="266" t="s">
        <v>1331</v>
      </c>
      <c r="D637" s="302" t="s">
        <v>1527</v>
      </c>
      <c r="E637" s="266" t="s">
        <v>1332</v>
      </c>
      <c r="F637" s="564">
        <v>3</v>
      </c>
      <c r="G637" s="266" t="s">
        <v>1333</v>
      </c>
    </row>
    <row r="638" spans="1:7" s="270" customFormat="1" ht="37.5" x14ac:dyDescent="0.25">
      <c r="A638" s="382">
        <v>634</v>
      </c>
      <c r="B638" s="266" t="s">
        <v>506</v>
      </c>
      <c r="C638" s="266" t="s">
        <v>1334</v>
      </c>
      <c r="D638" s="302" t="s">
        <v>1528</v>
      </c>
      <c r="E638" s="266">
        <v>89123303907</v>
      </c>
      <c r="F638" s="564">
        <v>4</v>
      </c>
      <c r="G638" s="266" t="s">
        <v>1335</v>
      </c>
    </row>
    <row r="639" spans="1:7" s="270" customFormat="1" ht="56.25" x14ac:dyDescent="0.25">
      <c r="A639" s="382">
        <v>635</v>
      </c>
      <c r="B639" s="266" t="s">
        <v>506</v>
      </c>
      <c r="C639" s="266" t="s">
        <v>1336</v>
      </c>
      <c r="D639" s="302" t="s">
        <v>1529</v>
      </c>
      <c r="E639" s="266">
        <v>89226671666</v>
      </c>
      <c r="F639" s="564">
        <v>3</v>
      </c>
      <c r="G639" s="266" t="s">
        <v>1337</v>
      </c>
    </row>
    <row r="640" spans="1:7" s="270" customFormat="1" ht="37.5" x14ac:dyDescent="0.25">
      <c r="A640" s="382">
        <v>636</v>
      </c>
      <c r="B640" s="266" t="s">
        <v>506</v>
      </c>
      <c r="C640" s="266" t="s">
        <v>1338</v>
      </c>
      <c r="D640" s="302" t="s">
        <v>1530</v>
      </c>
      <c r="E640" s="266">
        <v>89226663480</v>
      </c>
      <c r="F640" s="564">
        <v>3</v>
      </c>
      <c r="G640" s="266" t="s">
        <v>1339</v>
      </c>
    </row>
    <row r="641" spans="1:7" s="270" customFormat="1" ht="37.5" x14ac:dyDescent="0.25">
      <c r="A641" s="382">
        <v>637</v>
      </c>
      <c r="B641" s="565" t="s">
        <v>506</v>
      </c>
      <c r="C641" s="565" t="s">
        <v>1977</v>
      </c>
      <c r="D641" s="600" t="s">
        <v>2636</v>
      </c>
      <c r="E641" s="565">
        <v>89229522574</v>
      </c>
      <c r="F641" s="564">
        <v>2</v>
      </c>
      <c r="G641" s="565" t="s">
        <v>1978</v>
      </c>
    </row>
    <row r="642" spans="1:7" s="270" customFormat="1" ht="56.25" x14ac:dyDescent="0.25">
      <c r="A642" s="382">
        <v>638</v>
      </c>
      <c r="B642" s="266" t="s">
        <v>506</v>
      </c>
      <c r="C642" s="266" t="s">
        <v>4977</v>
      </c>
      <c r="D642" s="302" t="s">
        <v>4978</v>
      </c>
      <c r="E642" s="266">
        <v>89823888756</v>
      </c>
      <c r="F642" s="564">
        <v>4</v>
      </c>
      <c r="G642" s="222" t="s">
        <v>4979</v>
      </c>
    </row>
    <row r="643" spans="1:7" s="270" customFormat="1" ht="75" x14ac:dyDescent="0.25">
      <c r="A643" s="382">
        <v>639</v>
      </c>
      <c r="B643" s="266" t="s">
        <v>507</v>
      </c>
      <c r="C643" s="266" t="s">
        <v>229</v>
      </c>
      <c r="D643" s="266" t="s">
        <v>230</v>
      </c>
      <c r="E643" s="266">
        <v>89128288626</v>
      </c>
      <c r="F643" s="564">
        <v>19</v>
      </c>
      <c r="G643" s="266" t="s">
        <v>1453</v>
      </c>
    </row>
    <row r="644" spans="1:7" s="270" customFormat="1" ht="93.75" x14ac:dyDescent="0.25">
      <c r="A644" s="382">
        <v>640</v>
      </c>
      <c r="B644" s="266" t="s">
        <v>507</v>
      </c>
      <c r="C644" s="266" t="s">
        <v>1340</v>
      </c>
      <c r="D644" s="266" t="s">
        <v>2637</v>
      </c>
      <c r="E644" s="266">
        <v>89128286788</v>
      </c>
      <c r="F644" s="564">
        <v>19</v>
      </c>
      <c r="G644" s="565" t="s">
        <v>1453</v>
      </c>
    </row>
    <row r="645" spans="1:7" s="270" customFormat="1" ht="93.75" x14ac:dyDescent="0.25">
      <c r="A645" s="382">
        <v>641</v>
      </c>
      <c r="B645" s="266" t="s">
        <v>507</v>
      </c>
      <c r="C645" s="266" t="s">
        <v>1341</v>
      </c>
      <c r="D645" s="266" t="s">
        <v>2638</v>
      </c>
      <c r="E645" s="266">
        <v>89128288625</v>
      </c>
      <c r="F645" s="564">
        <v>13</v>
      </c>
      <c r="G645" s="565" t="s">
        <v>1453</v>
      </c>
    </row>
    <row r="646" spans="1:7" s="270" customFormat="1" ht="75" x14ac:dyDescent="0.25">
      <c r="A646" s="382">
        <v>642</v>
      </c>
      <c r="B646" s="266" t="s">
        <v>507</v>
      </c>
      <c r="C646" s="266" t="s">
        <v>1342</v>
      </c>
      <c r="D646" s="266" t="s">
        <v>565</v>
      </c>
      <c r="E646" s="266">
        <v>89229470088</v>
      </c>
      <c r="F646" s="564">
        <v>31</v>
      </c>
      <c r="G646" s="565" t="s">
        <v>1453</v>
      </c>
    </row>
    <row r="647" spans="1:7" s="270" customFormat="1" ht="75" x14ac:dyDescent="0.25">
      <c r="A647" s="382">
        <v>643</v>
      </c>
      <c r="B647" s="266" t="s">
        <v>507</v>
      </c>
      <c r="C647" s="266" t="s">
        <v>1343</v>
      </c>
      <c r="D647" s="266" t="s">
        <v>565</v>
      </c>
      <c r="E647" s="266">
        <v>89128284989</v>
      </c>
      <c r="F647" s="564">
        <v>22</v>
      </c>
      <c r="G647" s="565" t="s">
        <v>1453</v>
      </c>
    </row>
    <row r="648" spans="1:7" s="270" customFormat="1" ht="75" x14ac:dyDescent="0.25">
      <c r="A648" s="382">
        <v>644</v>
      </c>
      <c r="B648" s="266" t="s">
        <v>507</v>
      </c>
      <c r="C648" s="266" t="s">
        <v>1344</v>
      </c>
      <c r="D648" s="266" t="s">
        <v>565</v>
      </c>
      <c r="E648" s="266">
        <v>89128285011</v>
      </c>
      <c r="F648" s="564">
        <v>18</v>
      </c>
      <c r="G648" s="565" t="s">
        <v>1453</v>
      </c>
    </row>
    <row r="649" spans="1:7" s="270" customFormat="1" ht="75" x14ac:dyDescent="0.25">
      <c r="A649" s="382">
        <v>645</v>
      </c>
      <c r="B649" s="266" t="s">
        <v>507</v>
      </c>
      <c r="C649" s="266" t="s">
        <v>1345</v>
      </c>
      <c r="D649" s="266" t="s">
        <v>565</v>
      </c>
      <c r="E649" s="266">
        <v>89128286398</v>
      </c>
      <c r="F649" s="564">
        <v>13</v>
      </c>
      <c r="G649" s="565" t="s">
        <v>1453</v>
      </c>
    </row>
    <row r="650" spans="1:7" s="270" customFormat="1" ht="75" x14ac:dyDescent="0.25">
      <c r="A650" s="382">
        <v>646</v>
      </c>
      <c r="B650" s="266" t="s">
        <v>507</v>
      </c>
      <c r="C650" s="266" t="s">
        <v>1346</v>
      </c>
      <c r="D650" s="266" t="s">
        <v>565</v>
      </c>
      <c r="E650" s="266">
        <v>89229430153</v>
      </c>
      <c r="F650" s="564">
        <v>13</v>
      </c>
      <c r="G650" s="565" t="s">
        <v>1453</v>
      </c>
    </row>
    <row r="651" spans="1:7" s="270" customFormat="1" ht="75" x14ac:dyDescent="0.25">
      <c r="A651" s="382">
        <v>647</v>
      </c>
      <c r="B651" s="266" t="s">
        <v>507</v>
      </c>
      <c r="C651" s="266" t="s">
        <v>1347</v>
      </c>
      <c r="D651" s="266" t="s">
        <v>565</v>
      </c>
      <c r="E651" s="266">
        <v>89128285374</v>
      </c>
      <c r="F651" s="564">
        <v>11</v>
      </c>
      <c r="G651" s="565" t="s">
        <v>1453</v>
      </c>
    </row>
    <row r="652" spans="1:7" s="270" customFormat="1" ht="75" x14ac:dyDescent="0.25">
      <c r="A652" s="382">
        <v>648</v>
      </c>
      <c r="B652" s="266" t="s">
        <v>507</v>
      </c>
      <c r="C652" s="266" t="s">
        <v>1348</v>
      </c>
      <c r="D652" s="266" t="s">
        <v>565</v>
      </c>
      <c r="E652" s="266">
        <v>89128285717</v>
      </c>
      <c r="F652" s="564">
        <v>11</v>
      </c>
      <c r="G652" s="565" t="s">
        <v>1453</v>
      </c>
    </row>
    <row r="653" spans="1:7" s="270" customFormat="1" ht="37.5" x14ac:dyDescent="0.25">
      <c r="A653" s="382">
        <v>649</v>
      </c>
      <c r="B653" s="266" t="s">
        <v>507</v>
      </c>
      <c r="C653" s="266" t="s">
        <v>1349</v>
      </c>
      <c r="D653" s="339" t="s">
        <v>4980</v>
      </c>
      <c r="E653" s="266">
        <v>89127179982</v>
      </c>
      <c r="F653" s="564">
        <v>2</v>
      </c>
      <c r="G653" s="266" t="s">
        <v>1350</v>
      </c>
    </row>
    <row r="654" spans="1:7" s="270" customFormat="1" ht="75" x14ac:dyDescent="0.25">
      <c r="A654" s="382">
        <v>650</v>
      </c>
      <c r="B654" s="266" t="s">
        <v>507</v>
      </c>
      <c r="C654" s="266" t="s">
        <v>1351</v>
      </c>
      <c r="D654" s="339" t="s">
        <v>4981</v>
      </c>
      <c r="E654" s="266">
        <v>89127333293</v>
      </c>
      <c r="F654" s="564">
        <v>6</v>
      </c>
      <c r="G654" s="266" t="s">
        <v>1453</v>
      </c>
    </row>
    <row r="655" spans="1:7" s="270" customFormat="1" ht="56.25" x14ac:dyDescent="0.25">
      <c r="A655" s="382">
        <v>651</v>
      </c>
      <c r="B655" s="266" t="s">
        <v>507</v>
      </c>
      <c r="C655" s="266" t="s">
        <v>1352</v>
      </c>
      <c r="D655" s="303" t="s">
        <v>2642</v>
      </c>
      <c r="E655" s="266">
        <v>89123315530</v>
      </c>
      <c r="F655" s="564">
        <v>7</v>
      </c>
      <c r="G655" s="266" t="s">
        <v>1353</v>
      </c>
    </row>
    <row r="656" spans="1:7" s="270" customFormat="1" ht="75" x14ac:dyDescent="0.25">
      <c r="A656" s="382">
        <v>652</v>
      </c>
      <c r="B656" s="266" t="s">
        <v>507</v>
      </c>
      <c r="C656" s="271" t="s">
        <v>1804</v>
      </c>
      <c r="D656" s="304" t="s">
        <v>1487</v>
      </c>
      <c r="E656" s="271">
        <v>89229573411</v>
      </c>
      <c r="F656" s="373">
        <v>7</v>
      </c>
      <c r="G656" s="271" t="s">
        <v>1453</v>
      </c>
    </row>
    <row r="657" spans="1:7" s="270" customFormat="1" ht="75" x14ac:dyDescent="0.25">
      <c r="A657" s="382">
        <v>653</v>
      </c>
      <c r="B657" s="266" t="s">
        <v>507</v>
      </c>
      <c r="C657" s="266" t="s">
        <v>1354</v>
      </c>
      <c r="D657" s="303" t="s">
        <v>1488</v>
      </c>
      <c r="E657" s="266">
        <v>89536944749</v>
      </c>
      <c r="F657" s="564">
        <v>13</v>
      </c>
      <c r="G657" s="266" t="s">
        <v>1453</v>
      </c>
    </row>
    <row r="658" spans="1:7" s="270" customFormat="1" ht="37.5" x14ac:dyDescent="0.25">
      <c r="A658" s="382">
        <v>654</v>
      </c>
      <c r="B658" s="266" t="s">
        <v>507</v>
      </c>
      <c r="C658" s="266" t="s">
        <v>1355</v>
      </c>
      <c r="D658" s="303" t="s">
        <v>2639</v>
      </c>
      <c r="E658" s="266">
        <v>89127351111</v>
      </c>
      <c r="F658" s="564">
        <v>5</v>
      </c>
      <c r="G658" s="266" t="s">
        <v>1356</v>
      </c>
    </row>
    <row r="659" spans="1:7" s="270" customFormat="1" ht="37.5" x14ac:dyDescent="0.25">
      <c r="A659" s="382">
        <v>655</v>
      </c>
      <c r="B659" s="266" t="s">
        <v>507</v>
      </c>
      <c r="C659" s="266" t="s">
        <v>1357</v>
      </c>
      <c r="D659" s="303" t="s">
        <v>2640</v>
      </c>
      <c r="E659" s="266">
        <v>89229600747</v>
      </c>
      <c r="F659" s="564">
        <v>4</v>
      </c>
      <c r="G659" s="266" t="s">
        <v>1358</v>
      </c>
    </row>
    <row r="660" spans="1:7" s="270" customFormat="1" ht="56.25" x14ac:dyDescent="0.25">
      <c r="A660" s="382">
        <v>656</v>
      </c>
      <c r="B660" s="266" t="s">
        <v>507</v>
      </c>
      <c r="C660" s="266" t="s">
        <v>1359</v>
      </c>
      <c r="D660" s="303" t="s">
        <v>2641</v>
      </c>
      <c r="E660" s="266">
        <v>89123659665</v>
      </c>
      <c r="F660" s="564">
        <v>7</v>
      </c>
      <c r="G660" s="266" t="s">
        <v>1360</v>
      </c>
    </row>
    <row r="661" spans="1:7" s="270" customFormat="1" ht="75" x14ac:dyDescent="0.25">
      <c r="A661" s="382">
        <v>657</v>
      </c>
      <c r="B661" s="266" t="s">
        <v>507</v>
      </c>
      <c r="C661" s="266" t="s">
        <v>1361</v>
      </c>
      <c r="D661" s="303" t="s">
        <v>5040</v>
      </c>
      <c r="E661" s="266">
        <v>89127183847</v>
      </c>
      <c r="F661" s="564">
        <v>27</v>
      </c>
      <c r="G661" s="266" t="s">
        <v>1453</v>
      </c>
    </row>
    <row r="662" spans="1:7" s="270" customFormat="1" ht="37.5" x14ac:dyDescent="0.25">
      <c r="A662" s="382">
        <v>658</v>
      </c>
      <c r="B662" s="266" t="s">
        <v>507</v>
      </c>
      <c r="C662" s="266" t="s">
        <v>1362</v>
      </c>
      <c r="D662" s="303" t="s">
        <v>1363</v>
      </c>
      <c r="E662" s="266">
        <v>89127263467</v>
      </c>
      <c r="F662" s="564">
        <v>5</v>
      </c>
      <c r="G662" s="266" t="s">
        <v>1364</v>
      </c>
    </row>
    <row r="663" spans="1:7" s="270" customFormat="1" ht="56.25" x14ac:dyDescent="0.25">
      <c r="A663" s="382">
        <v>659</v>
      </c>
      <c r="B663" s="266" t="s">
        <v>507</v>
      </c>
      <c r="C663" s="266" t="s">
        <v>1365</v>
      </c>
      <c r="D663" s="339" t="s">
        <v>4982</v>
      </c>
      <c r="E663" s="266">
        <v>89091430999</v>
      </c>
      <c r="F663" s="564">
        <v>5</v>
      </c>
      <c r="G663" s="266" t="s">
        <v>1366</v>
      </c>
    </row>
    <row r="664" spans="1:7" s="270" customFormat="1" ht="56.25" x14ac:dyDescent="0.25">
      <c r="A664" s="382">
        <v>660</v>
      </c>
      <c r="B664" s="266" t="s">
        <v>507</v>
      </c>
      <c r="C664" s="266" t="s">
        <v>1367</v>
      </c>
      <c r="D664" s="303" t="s">
        <v>2644</v>
      </c>
      <c r="E664" s="266">
        <v>89229260459</v>
      </c>
      <c r="F664" s="564">
        <v>5</v>
      </c>
      <c r="G664" s="266" t="s">
        <v>1368</v>
      </c>
    </row>
    <row r="665" spans="1:7" s="270" customFormat="1" ht="37.5" x14ac:dyDescent="0.25">
      <c r="A665" s="382">
        <v>661</v>
      </c>
      <c r="B665" s="266" t="s">
        <v>507</v>
      </c>
      <c r="C665" s="266" t="s">
        <v>1369</v>
      </c>
      <c r="D665" s="339" t="s">
        <v>1925</v>
      </c>
      <c r="E665" s="266">
        <v>89123341508</v>
      </c>
      <c r="F665" s="564">
        <v>6</v>
      </c>
      <c r="G665" s="266" t="s">
        <v>1370</v>
      </c>
    </row>
    <row r="666" spans="1:7" s="270" customFormat="1" ht="37.5" x14ac:dyDescent="0.25">
      <c r="A666" s="382">
        <v>662</v>
      </c>
      <c r="B666" s="266" t="s">
        <v>507</v>
      </c>
      <c r="C666" s="266" t="s">
        <v>1371</v>
      </c>
      <c r="D666" s="303" t="s">
        <v>2643</v>
      </c>
      <c r="E666" s="266">
        <v>89127304846</v>
      </c>
      <c r="F666" s="564">
        <v>5</v>
      </c>
      <c r="G666" s="266" t="s">
        <v>1372</v>
      </c>
    </row>
    <row r="667" spans="1:7" s="270" customFormat="1" ht="37.5" x14ac:dyDescent="0.25">
      <c r="A667" s="382">
        <v>663</v>
      </c>
      <c r="B667" s="266" t="s">
        <v>507</v>
      </c>
      <c r="C667" s="266" t="s">
        <v>1373</v>
      </c>
      <c r="D667" s="303" t="s">
        <v>1374</v>
      </c>
      <c r="E667" s="266">
        <v>89123620294</v>
      </c>
      <c r="F667" s="564">
        <v>9</v>
      </c>
      <c r="G667" s="266" t="s">
        <v>1375</v>
      </c>
    </row>
    <row r="668" spans="1:7" s="270" customFormat="1" ht="56.25" x14ac:dyDescent="0.25">
      <c r="A668" s="382">
        <v>664</v>
      </c>
      <c r="B668" s="266" t="s">
        <v>507</v>
      </c>
      <c r="C668" s="266" t="s">
        <v>1376</v>
      </c>
      <c r="D668" s="303" t="s">
        <v>2645</v>
      </c>
      <c r="E668" s="266">
        <v>89127308574</v>
      </c>
      <c r="F668" s="564">
        <v>8</v>
      </c>
      <c r="G668" s="266" t="s">
        <v>1377</v>
      </c>
    </row>
    <row r="669" spans="1:7" s="270" customFormat="1" ht="56.25" x14ac:dyDescent="0.25">
      <c r="A669" s="382">
        <v>665</v>
      </c>
      <c r="B669" s="266" t="s">
        <v>507</v>
      </c>
      <c r="C669" s="266" t="s">
        <v>1367</v>
      </c>
      <c r="D669" s="303" t="s">
        <v>1560</v>
      </c>
      <c r="E669" s="266">
        <v>89229260459</v>
      </c>
      <c r="F669" s="564">
        <v>5</v>
      </c>
      <c r="G669" s="266" t="s">
        <v>1378</v>
      </c>
    </row>
    <row r="670" spans="1:7" s="270" customFormat="1" ht="75" x14ac:dyDescent="0.25">
      <c r="A670" s="382">
        <v>666</v>
      </c>
      <c r="B670" s="266" t="s">
        <v>507</v>
      </c>
      <c r="C670" s="266" t="s">
        <v>1379</v>
      </c>
      <c r="D670" s="303" t="s">
        <v>1489</v>
      </c>
      <c r="E670" s="266">
        <v>89229077475</v>
      </c>
      <c r="F670" s="564">
        <v>4</v>
      </c>
      <c r="G670" s="266" t="s">
        <v>1453</v>
      </c>
    </row>
    <row r="671" spans="1:7" s="270" customFormat="1" ht="56.25" x14ac:dyDescent="0.25">
      <c r="A671" s="382">
        <v>667</v>
      </c>
      <c r="B671" s="266" t="s">
        <v>507</v>
      </c>
      <c r="C671" s="266" t="s">
        <v>1380</v>
      </c>
      <c r="D671" s="303" t="s">
        <v>1543</v>
      </c>
      <c r="E671" s="266">
        <v>89630006588</v>
      </c>
      <c r="F671" s="564">
        <v>5</v>
      </c>
      <c r="G671" s="266" t="s">
        <v>1381</v>
      </c>
    </row>
    <row r="672" spans="1:7" s="270" customFormat="1" ht="56.25" x14ac:dyDescent="0.25">
      <c r="A672" s="382">
        <v>668</v>
      </c>
      <c r="B672" s="276" t="s">
        <v>508</v>
      </c>
      <c r="C672" s="582" t="s">
        <v>4983</v>
      </c>
      <c r="D672" s="305" t="s">
        <v>4985</v>
      </c>
      <c r="E672" s="276">
        <v>89229393439</v>
      </c>
      <c r="F672" s="376">
        <v>2</v>
      </c>
      <c r="G672" s="305" t="s">
        <v>4984</v>
      </c>
    </row>
    <row r="673" spans="1:7" s="270" customFormat="1" ht="56.25" x14ac:dyDescent="0.25">
      <c r="A673" s="382">
        <v>669</v>
      </c>
      <c r="B673" s="276" t="s">
        <v>508</v>
      </c>
      <c r="C673" s="276" t="s">
        <v>1382</v>
      </c>
      <c r="D673" s="305" t="s">
        <v>5041</v>
      </c>
      <c r="E673" s="276">
        <v>89127158012</v>
      </c>
      <c r="F673" s="376">
        <v>5</v>
      </c>
      <c r="G673" s="305" t="s">
        <v>1383</v>
      </c>
    </row>
    <row r="674" spans="1:7" s="270" customFormat="1" ht="18.75" x14ac:dyDescent="0.25">
      <c r="A674" s="382">
        <v>670</v>
      </c>
      <c r="B674" s="276"/>
      <c r="C674" s="276"/>
      <c r="D674" s="305"/>
      <c r="E674" s="276"/>
      <c r="F674" s="376"/>
      <c r="G674" s="305"/>
    </row>
    <row r="675" spans="1:7" s="270" customFormat="1" ht="56.25" x14ac:dyDescent="0.25">
      <c r="A675" s="382">
        <v>671</v>
      </c>
      <c r="B675" s="276" t="s">
        <v>508</v>
      </c>
      <c r="C675" s="276" t="s">
        <v>4986</v>
      </c>
      <c r="D675" s="305" t="s">
        <v>4988</v>
      </c>
      <c r="E675" s="276">
        <v>89226677705</v>
      </c>
      <c r="F675" s="376">
        <v>2</v>
      </c>
      <c r="G675" s="305" t="s">
        <v>4987</v>
      </c>
    </row>
    <row r="676" spans="1:7" s="270" customFormat="1" ht="37.5" x14ac:dyDescent="0.25">
      <c r="A676" s="382">
        <v>672</v>
      </c>
      <c r="B676" s="276" t="s">
        <v>508</v>
      </c>
      <c r="C676" s="276" t="s">
        <v>1384</v>
      </c>
      <c r="D676" s="305" t="s">
        <v>1531</v>
      </c>
      <c r="E676" s="276">
        <v>89229579568</v>
      </c>
      <c r="F676" s="376">
        <v>3</v>
      </c>
      <c r="G676" s="305" t="s">
        <v>1385</v>
      </c>
    </row>
    <row r="677" spans="1:7" s="270" customFormat="1" ht="75" x14ac:dyDescent="0.25">
      <c r="A677" s="382">
        <v>673</v>
      </c>
      <c r="B677" s="276" t="s">
        <v>508</v>
      </c>
      <c r="C677" s="276" t="s">
        <v>1811</v>
      </c>
      <c r="D677" s="305" t="s">
        <v>2646</v>
      </c>
      <c r="E677" s="276">
        <v>89127129985</v>
      </c>
      <c r="F677" s="376">
        <v>7</v>
      </c>
      <c r="G677" s="305" t="s">
        <v>1823</v>
      </c>
    </row>
    <row r="678" spans="1:7" s="270" customFormat="1" ht="75" x14ac:dyDescent="0.25">
      <c r="A678" s="382">
        <v>674</v>
      </c>
      <c r="B678" s="276" t="s">
        <v>508</v>
      </c>
      <c r="C678" s="276" t="s">
        <v>231</v>
      </c>
      <c r="D678" s="276" t="s">
        <v>232</v>
      </c>
      <c r="E678" s="276" t="s">
        <v>1786</v>
      </c>
      <c r="F678" s="384">
        <v>27</v>
      </c>
      <c r="G678" s="276" t="s">
        <v>1453</v>
      </c>
    </row>
    <row r="679" spans="1:7" s="270" customFormat="1" ht="93.75" x14ac:dyDescent="0.25">
      <c r="A679" s="382">
        <v>675</v>
      </c>
      <c r="B679" s="276" t="s">
        <v>508</v>
      </c>
      <c r="C679" s="276" t="s">
        <v>1386</v>
      </c>
      <c r="D679" s="276" t="s">
        <v>5042</v>
      </c>
      <c r="E679" s="276" t="s">
        <v>2647</v>
      </c>
      <c r="F679" s="384">
        <v>17</v>
      </c>
      <c r="G679" s="276" t="s">
        <v>1453</v>
      </c>
    </row>
    <row r="680" spans="1:7" s="270" customFormat="1" ht="75" x14ac:dyDescent="0.25">
      <c r="A680" s="382">
        <v>676</v>
      </c>
      <c r="B680" s="276" t="s">
        <v>508</v>
      </c>
      <c r="C680" s="276" t="s">
        <v>1387</v>
      </c>
      <c r="D680" s="276" t="s">
        <v>565</v>
      </c>
      <c r="E680" s="276" t="s">
        <v>2648</v>
      </c>
      <c r="F680" s="384">
        <v>3</v>
      </c>
      <c r="G680" s="276" t="s">
        <v>1453</v>
      </c>
    </row>
    <row r="681" spans="1:7" s="270" customFormat="1" ht="75" x14ac:dyDescent="0.25">
      <c r="A681" s="382">
        <v>677</v>
      </c>
      <c r="B681" s="276" t="s">
        <v>508</v>
      </c>
      <c r="C681" s="276" t="s">
        <v>1388</v>
      </c>
      <c r="D681" s="276" t="s">
        <v>565</v>
      </c>
      <c r="E681" s="276" t="s">
        <v>2649</v>
      </c>
      <c r="F681" s="384">
        <v>27</v>
      </c>
      <c r="G681" s="276" t="s">
        <v>1453</v>
      </c>
    </row>
    <row r="682" spans="1:7" s="270" customFormat="1" ht="75" x14ac:dyDescent="0.25">
      <c r="A682" s="382">
        <v>678</v>
      </c>
      <c r="B682" s="276" t="s">
        <v>508</v>
      </c>
      <c r="C682" s="276" t="s">
        <v>1389</v>
      </c>
      <c r="D682" s="276" t="s">
        <v>565</v>
      </c>
      <c r="E682" s="276" t="s">
        <v>2650</v>
      </c>
      <c r="F682" s="384">
        <v>27</v>
      </c>
      <c r="G682" s="276" t="s">
        <v>1453</v>
      </c>
    </row>
    <row r="683" spans="1:7" s="270" customFormat="1" ht="75" x14ac:dyDescent="0.25">
      <c r="A683" s="382">
        <v>679</v>
      </c>
      <c r="B683" s="276" t="s">
        <v>508</v>
      </c>
      <c r="C683" s="276" t="s">
        <v>1390</v>
      </c>
      <c r="D683" s="276" t="s">
        <v>565</v>
      </c>
      <c r="E683" s="276" t="s">
        <v>2651</v>
      </c>
      <c r="F683" s="384">
        <v>32</v>
      </c>
      <c r="G683" s="276" t="s">
        <v>1453</v>
      </c>
    </row>
    <row r="684" spans="1:7" s="270" customFormat="1" ht="75" x14ac:dyDescent="0.25">
      <c r="A684" s="382">
        <v>680</v>
      </c>
      <c r="B684" s="276" t="s">
        <v>508</v>
      </c>
      <c r="C684" s="276" t="s">
        <v>1391</v>
      </c>
      <c r="D684" s="276" t="s">
        <v>565</v>
      </c>
      <c r="E684" s="276" t="s">
        <v>2652</v>
      </c>
      <c r="F684" s="384">
        <v>32</v>
      </c>
      <c r="G684" s="276" t="s">
        <v>1453</v>
      </c>
    </row>
    <row r="685" spans="1:7" s="270" customFormat="1" ht="37.5" x14ac:dyDescent="0.25">
      <c r="A685" s="382">
        <v>681</v>
      </c>
      <c r="B685" s="276" t="s">
        <v>508</v>
      </c>
      <c r="C685" s="582" t="s">
        <v>4989</v>
      </c>
      <c r="D685" s="582" t="s">
        <v>4994</v>
      </c>
      <c r="E685" s="582">
        <v>89229580800</v>
      </c>
      <c r="F685" s="588">
        <v>1</v>
      </c>
      <c r="G685" s="582" t="s">
        <v>4990</v>
      </c>
    </row>
    <row r="686" spans="1:7" s="270" customFormat="1" ht="56.25" x14ac:dyDescent="0.25">
      <c r="A686" s="382">
        <v>682</v>
      </c>
      <c r="B686" s="276" t="s">
        <v>508</v>
      </c>
      <c r="C686" s="276" t="s">
        <v>4991</v>
      </c>
      <c r="D686" s="276" t="s">
        <v>4993</v>
      </c>
      <c r="E686" s="276">
        <v>89127362366</v>
      </c>
      <c r="F686" s="384">
        <v>1</v>
      </c>
      <c r="G686" s="276" t="s">
        <v>4992</v>
      </c>
    </row>
    <row r="687" spans="1:7" s="270" customFormat="1" ht="56.25" x14ac:dyDescent="0.25">
      <c r="A687" s="382">
        <v>683</v>
      </c>
      <c r="B687" s="266" t="s">
        <v>509</v>
      </c>
      <c r="C687" s="266" t="s">
        <v>1392</v>
      </c>
      <c r="D687" s="266" t="s">
        <v>1532</v>
      </c>
      <c r="E687" s="266" t="s">
        <v>1393</v>
      </c>
      <c r="F687" s="564">
        <v>18</v>
      </c>
      <c r="G687" s="266" t="s">
        <v>1394</v>
      </c>
    </row>
    <row r="688" spans="1:7" s="270" customFormat="1" ht="18.75" x14ac:dyDescent="0.25">
      <c r="A688" s="382">
        <v>684</v>
      </c>
      <c r="B688" s="751"/>
      <c r="C688" s="756"/>
      <c r="D688" s="756"/>
      <c r="E688" s="756"/>
      <c r="F688" s="607"/>
      <c r="G688" s="756"/>
    </row>
    <row r="689" spans="1:7" s="270" customFormat="1" ht="18.75" x14ac:dyDescent="0.25">
      <c r="A689" s="382">
        <v>685</v>
      </c>
      <c r="B689" s="751"/>
      <c r="C689" s="751"/>
      <c r="D689" s="751"/>
      <c r="E689" s="751"/>
      <c r="F689" s="607"/>
      <c r="G689" s="751"/>
    </row>
    <row r="690" spans="1:7" s="270" customFormat="1" ht="37.5" x14ac:dyDescent="0.25">
      <c r="A690" s="382">
        <v>686</v>
      </c>
      <c r="B690" s="751" t="s">
        <v>509</v>
      </c>
      <c r="C690" s="751" t="s">
        <v>1395</v>
      </c>
      <c r="D690" s="751" t="s">
        <v>1396</v>
      </c>
      <c r="E690" s="751" t="s">
        <v>1397</v>
      </c>
      <c r="F690" s="607">
        <v>7</v>
      </c>
      <c r="G690" s="751" t="s">
        <v>1398</v>
      </c>
    </row>
    <row r="691" spans="1:7" s="270" customFormat="1" ht="56.25" x14ac:dyDescent="0.25">
      <c r="A691" s="382">
        <v>687</v>
      </c>
      <c r="B691" s="751" t="s">
        <v>509</v>
      </c>
      <c r="C691" s="751" t="s">
        <v>1399</v>
      </c>
      <c r="D691" s="751" t="s">
        <v>1400</v>
      </c>
      <c r="E691" s="751" t="s">
        <v>3314</v>
      </c>
      <c r="F691" s="607">
        <v>7</v>
      </c>
      <c r="G691" s="751" t="s">
        <v>1401</v>
      </c>
    </row>
    <row r="692" spans="1:7" s="270" customFormat="1" ht="37.5" x14ac:dyDescent="0.25">
      <c r="A692" s="382">
        <v>688</v>
      </c>
      <c r="B692" s="751" t="s">
        <v>509</v>
      </c>
      <c r="C692" s="751" t="s">
        <v>1402</v>
      </c>
      <c r="D692" s="751" t="s">
        <v>1403</v>
      </c>
      <c r="E692" s="751" t="s">
        <v>2653</v>
      </c>
      <c r="F692" s="607">
        <v>7</v>
      </c>
      <c r="G692" s="751" t="s">
        <v>1401</v>
      </c>
    </row>
    <row r="693" spans="1:7" s="270" customFormat="1" ht="18.75" x14ac:dyDescent="0.25">
      <c r="A693" s="382">
        <v>689</v>
      </c>
      <c r="B693" s="751"/>
      <c r="C693" s="751"/>
      <c r="D693" s="751"/>
      <c r="E693" s="751"/>
      <c r="F693" s="607"/>
      <c r="G693" s="751"/>
    </row>
    <row r="694" spans="1:7" s="270" customFormat="1" ht="18.75" x14ac:dyDescent="0.25">
      <c r="A694" s="382">
        <v>690</v>
      </c>
      <c r="B694" s="751"/>
      <c r="C694" s="751"/>
      <c r="D694" s="751"/>
      <c r="E694" s="751"/>
      <c r="F694" s="750"/>
      <c r="G694" s="751"/>
    </row>
    <row r="695" spans="1:7" s="270" customFormat="1" ht="37.5" x14ac:dyDescent="0.25">
      <c r="A695" s="382">
        <v>691</v>
      </c>
      <c r="B695" s="751" t="s">
        <v>509</v>
      </c>
      <c r="C695" s="751" t="s">
        <v>4995</v>
      </c>
      <c r="D695" s="751" t="s">
        <v>4996</v>
      </c>
      <c r="E695" s="751" t="s">
        <v>2654</v>
      </c>
      <c r="F695" s="750">
        <v>9</v>
      </c>
      <c r="G695" s="751" t="s">
        <v>4997</v>
      </c>
    </row>
    <row r="696" spans="1:7" s="270" customFormat="1" ht="75" x14ac:dyDescent="0.25">
      <c r="A696" s="382">
        <v>692</v>
      </c>
      <c r="B696" s="751" t="s">
        <v>509</v>
      </c>
      <c r="C696" s="751" t="s">
        <v>1932</v>
      </c>
      <c r="D696" s="751" t="s">
        <v>1933</v>
      </c>
      <c r="E696" s="751" t="s">
        <v>2655</v>
      </c>
      <c r="F696" s="750">
        <v>16</v>
      </c>
      <c r="G696" s="751" t="s">
        <v>1453</v>
      </c>
    </row>
    <row r="697" spans="1:7" s="270" customFormat="1" ht="18.75" x14ac:dyDescent="0.25">
      <c r="A697" s="382">
        <v>693</v>
      </c>
      <c r="B697" s="751"/>
      <c r="C697" s="751"/>
      <c r="D697" s="751"/>
      <c r="E697" s="751"/>
      <c r="F697" s="750"/>
      <c r="G697" s="751"/>
    </row>
    <row r="698" spans="1:7" s="270" customFormat="1" ht="56.25" x14ac:dyDescent="0.25">
      <c r="A698" s="382">
        <v>694</v>
      </c>
      <c r="B698" s="751" t="s">
        <v>509</v>
      </c>
      <c r="C698" s="751" t="s">
        <v>1404</v>
      </c>
      <c r="D698" s="751" t="s">
        <v>1533</v>
      </c>
      <c r="E698" s="751" t="s">
        <v>2656</v>
      </c>
      <c r="F698" s="750">
        <v>7</v>
      </c>
      <c r="G698" s="751" t="s">
        <v>1405</v>
      </c>
    </row>
    <row r="699" spans="1:7" s="270" customFormat="1" ht="18.75" x14ac:dyDescent="0.25">
      <c r="A699" s="382">
        <v>695</v>
      </c>
      <c r="B699" s="751"/>
      <c r="C699" s="751"/>
      <c r="D699" s="751"/>
      <c r="E699" s="751"/>
      <c r="F699" s="750"/>
      <c r="G699" s="751"/>
    </row>
    <row r="700" spans="1:7" s="270" customFormat="1" ht="37.5" x14ac:dyDescent="0.25">
      <c r="A700" s="382">
        <v>696</v>
      </c>
      <c r="B700" s="751" t="s">
        <v>509</v>
      </c>
      <c r="C700" s="751" t="s">
        <v>1406</v>
      </c>
      <c r="D700" s="751" t="s">
        <v>1534</v>
      </c>
      <c r="E700" s="751" t="s">
        <v>2657</v>
      </c>
      <c r="F700" s="750">
        <v>7</v>
      </c>
      <c r="G700" s="751" t="s">
        <v>1407</v>
      </c>
    </row>
    <row r="701" spans="1:7" s="270" customFormat="1" ht="18.75" x14ac:dyDescent="0.25">
      <c r="A701" s="382">
        <v>697</v>
      </c>
      <c r="B701" s="266"/>
      <c r="C701" s="266"/>
      <c r="D701" s="266"/>
      <c r="E701" s="266"/>
      <c r="F701" s="564"/>
      <c r="G701" s="266"/>
    </row>
    <row r="702" spans="1:7" s="270" customFormat="1" ht="75" x14ac:dyDescent="0.25">
      <c r="A702" s="382">
        <v>698</v>
      </c>
      <c r="B702" s="266" t="s">
        <v>509</v>
      </c>
      <c r="C702" s="266" t="s">
        <v>1408</v>
      </c>
      <c r="D702" s="266" t="s">
        <v>565</v>
      </c>
      <c r="E702" s="266">
        <v>89229360880</v>
      </c>
      <c r="F702" s="564">
        <v>5</v>
      </c>
      <c r="G702" s="266" t="s">
        <v>1453</v>
      </c>
    </row>
    <row r="703" spans="1:7" s="270" customFormat="1" ht="75" x14ac:dyDescent="0.25">
      <c r="A703" s="382">
        <v>699</v>
      </c>
      <c r="B703" s="266" t="s">
        <v>509</v>
      </c>
      <c r="C703" s="266" t="s">
        <v>1409</v>
      </c>
      <c r="D703" s="266" t="s">
        <v>565</v>
      </c>
      <c r="E703" s="266" t="s">
        <v>1410</v>
      </c>
      <c r="F703" s="564">
        <v>15</v>
      </c>
      <c r="G703" s="565" t="s">
        <v>1453</v>
      </c>
    </row>
    <row r="704" spans="1:7" s="270" customFormat="1" ht="75" x14ac:dyDescent="0.25">
      <c r="A704" s="382">
        <v>700</v>
      </c>
      <c r="B704" s="266" t="s">
        <v>509</v>
      </c>
      <c r="C704" s="266" t="s">
        <v>1411</v>
      </c>
      <c r="D704" s="266" t="s">
        <v>233</v>
      </c>
      <c r="E704" s="266">
        <v>89127110412</v>
      </c>
      <c r="F704" s="564">
        <v>8</v>
      </c>
      <c r="G704" s="565" t="s">
        <v>1453</v>
      </c>
    </row>
    <row r="705" spans="1:7" s="270" customFormat="1" ht="75" x14ac:dyDescent="0.25">
      <c r="A705" s="382">
        <v>701</v>
      </c>
      <c r="B705" s="266" t="s">
        <v>509</v>
      </c>
      <c r="C705" s="266" t="s">
        <v>1412</v>
      </c>
      <c r="D705" s="266" t="s">
        <v>565</v>
      </c>
      <c r="E705" s="266" t="s">
        <v>2660</v>
      </c>
      <c r="F705" s="564">
        <v>5</v>
      </c>
      <c r="G705" s="565" t="s">
        <v>1453</v>
      </c>
    </row>
    <row r="706" spans="1:7" s="270" customFormat="1" ht="75" x14ac:dyDescent="0.25">
      <c r="A706" s="382">
        <v>702</v>
      </c>
      <c r="B706" s="266" t="s">
        <v>509</v>
      </c>
      <c r="C706" s="266" t="s">
        <v>1413</v>
      </c>
      <c r="D706" s="266" t="s">
        <v>565</v>
      </c>
      <c r="E706" s="266" t="s">
        <v>2659</v>
      </c>
      <c r="F706" s="564">
        <v>28</v>
      </c>
      <c r="G706" s="565" t="s">
        <v>1453</v>
      </c>
    </row>
    <row r="707" spans="1:7" s="270" customFormat="1" ht="18.75" x14ac:dyDescent="0.25">
      <c r="A707" s="382">
        <v>703</v>
      </c>
      <c r="B707" s="271"/>
      <c r="C707" s="271"/>
      <c r="D707" s="271"/>
      <c r="E707" s="306"/>
      <c r="F707" s="373"/>
      <c r="G707" s="271"/>
    </row>
    <row r="708" spans="1:7" s="270" customFormat="1" ht="93.75" x14ac:dyDescent="0.25">
      <c r="A708" s="382">
        <v>704</v>
      </c>
      <c r="B708" s="271" t="s">
        <v>510</v>
      </c>
      <c r="C708" s="271" t="s">
        <v>276</v>
      </c>
      <c r="D708" s="271" t="s">
        <v>2658</v>
      </c>
      <c r="E708" s="306" t="s">
        <v>3315</v>
      </c>
      <c r="F708" s="385">
        <v>15</v>
      </c>
      <c r="G708" s="271" t="s">
        <v>1486</v>
      </c>
    </row>
    <row r="709" spans="1:7" s="270" customFormat="1" ht="75" x14ac:dyDescent="0.25">
      <c r="A709" s="382">
        <v>705</v>
      </c>
      <c r="B709" s="271" t="s">
        <v>510</v>
      </c>
      <c r="C709" s="271" t="s">
        <v>1414</v>
      </c>
      <c r="D709" s="271" t="s">
        <v>565</v>
      </c>
      <c r="E709" s="306" t="s">
        <v>3316</v>
      </c>
      <c r="F709" s="385">
        <v>11</v>
      </c>
      <c r="G709" s="271" t="s">
        <v>2663</v>
      </c>
    </row>
    <row r="710" spans="1:7" s="270" customFormat="1" ht="75" x14ac:dyDescent="0.25">
      <c r="A710" s="382">
        <v>706</v>
      </c>
      <c r="B710" s="271" t="s">
        <v>510</v>
      </c>
      <c r="C710" s="271" t="s">
        <v>5205</v>
      </c>
      <c r="D710" s="271" t="s">
        <v>565</v>
      </c>
      <c r="E710" s="306" t="s">
        <v>5206</v>
      </c>
      <c r="F710" s="385">
        <v>20</v>
      </c>
      <c r="G710" s="271" t="s">
        <v>1453</v>
      </c>
    </row>
    <row r="711" spans="1:7" s="270" customFormat="1" ht="75" x14ac:dyDescent="0.25">
      <c r="A711" s="382">
        <v>707</v>
      </c>
      <c r="B711" s="271" t="s">
        <v>510</v>
      </c>
      <c r="C711" s="271" t="s">
        <v>1415</v>
      </c>
      <c r="D711" s="271" t="s">
        <v>565</v>
      </c>
      <c r="E711" s="306" t="s">
        <v>2661</v>
      </c>
      <c r="F711" s="385">
        <v>26</v>
      </c>
      <c r="G711" s="271" t="s">
        <v>1454</v>
      </c>
    </row>
    <row r="712" spans="1:7" s="270" customFormat="1" ht="93.75" x14ac:dyDescent="0.25">
      <c r="A712" s="382">
        <v>708</v>
      </c>
      <c r="B712" s="271" t="s">
        <v>510</v>
      </c>
      <c r="C712" s="271" t="s">
        <v>1103</v>
      </c>
      <c r="D712" s="271" t="s">
        <v>1822</v>
      </c>
      <c r="E712" s="271" t="s">
        <v>2665</v>
      </c>
      <c r="F712" s="373">
        <v>5</v>
      </c>
      <c r="G712" s="271" t="s">
        <v>2664</v>
      </c>
    </row>
    <row r="713" spans="1:7" s="270" customFormat="1" ht="75" x14ac:dyDescent="0.25">
      <c r="A713" s="382">
        <v>709</v>
      </c>
      <c r="B713" s="271" t="s">
        <v>510</v>
      </c>
      <c r="C713" s="271" t="s">
        <v>1416</v>
      </c>
      <c r="D713" s="271" t="s">
        <v>565</v>
      </c>
      <c r="E713" s="306" t="s">
        <v>2662</v>
      </c>
      <c r="F713" s="385">
        <v>6</v>
      </c>
      <c r="G713" s="271" t="s">
        <v>1454</v>
      </c>
    </row>
    <row r="714" spans="1:7" s="270" customFormat="1" ht="75" x14ac:dyDescent="0.25">
      <c r="A714" s="382">
        <v>710</v>
      </c>
      <c r="B714" s="271" t="s">
        <v>510</v>
      </c>
      <c r="C714" s="306" t="s">
        <v>2666</v>
      </c>
      <c r="D714" s="271" t="s">
        <v>565</v>
      </c>
      <c r="E714" s="229">
        <v>89531358509</v>
      </c>
      <c r="F714" s="385">
        <v>26</v>
      </c>
      <c r="G714" s="271" t="s">
        <v>1454</v>
      </c>
    </row>
    <row r="715" spans="1:7" s="270" customFormat="1" ht="75" x14ac:dyDescent="0.25">
      <c r="A715" s="382">
        <v>711</v>
      </c>
      <c r="B715" s="271" t="s">
        <v>510</v>
      </c>
      <c r="C715" s="271" t="s">
        <v>1417</v>
      </c>
      <c r="D715" s="306" t="s">
        <v>5043</v>
      </c>
      <c r="E715" s="271">
        <v>89195135115</v>
      </c>
      <c r="F715" s="373">
        <v>14</v>
      </c>
      <c r="G715" s="271" t="s">
        <v>1454</v>
      </c>
    </row>
    <row r="716" spans="1:7" s="270" customFormat="1" ht="37.5" x14ac:dyDescent="0.25">
      <c r="A716" s="382">
        <v>712</v>
      </c>
      <c r="B716" s="271" t="s">
        <v>510</v>
      </c>
      <c r="C716" s="271" t="s">
        <v>1418</v>
      </c>
      <c r="D716" s="306" t="s">
        <v>1570</v>
      </c>
      <c r="E716" s="271">
        <v>89123834322</v>
      </c>
      <c r="F716" s="373">
        <v>6</v>
      </c>
      <c r="G716" s="271" t="s">
        <v>1655</v>
      </c>
    </row>
    <row r="717" spans="1:7" s="270" customFormat="1" ht="18.75" x14ac:dyDescent="0.25">
      <c r="A717" s="382">
        <v>713</v>
      </c>
      <c r="B717" s="271"/>
      <c r="C717" s="271"/>
      <c r="D717" s="306"/>
      <c r="E717" s="271"/>
      <c r="F717" s="373"/>
      <c r="G717" s="271"/>
    </row>
    <row r="718" spans="1:7" s="270" customFormat="1" ht="18.75" x14ac:dyDescent="0.25">
      <c r="A718" s="382">
        <v>714</v>
      </c>
      <c r="B718" s="271"/>
      <c r="C718" s="271"/>
      <c r="D718" s="306"/>
      <c r="E718" s="271"/>
      <c r="F718" s="373"/>
      <c r="G718" s="271"/>
    </row>
    <row r="719" spans="1:7" s="270" customFormat="1" ht="37.5" x14ac:dyDescent="0.25">
      <c r="A719" s="382">
        <v>715</v>
      </c>
      <c r="B719" s="751" t="s">
        <v>511</v>
      </c>
      <c r="C719" s="751" t="s">
        <v>1419</v>
      </c>
      <c r="D719" s="751" t="s">
        <v>4998</v>
      </c>
      <c r="E719" s="751">
        <v>89123610710</v>
      </c>
      <c r="F719" s="750">
        <v>4</v>
      </c>
      <c r="G719" s="751" t="s">
        <v>1420</v>
      </c>
    </row>
    <row r="720" spans="1:7" s="270" customFormat="1" ht="18.75" x14ac:dyDescent="0.25">
      <c r="A720" s="382">
        <v>716</v>
      </c>
      <c r="B720" s="266"/>
      <c r="C720" s="266"/>
      <c r="D720" s="307"/>
      <c r="E720" s="266"/>
      <c r="F720" s="564"/>
      <c r="G720" s="266"/>
    </row>
    <row r="721" spans="1:7" s="270" customFormat="1" ht="37.5" x14ac:dyDescent="0.25">
      <c r="A721" s="382">
        <v>717</v>
      </c>
      <c r="B721" s="266" t="s">
        <v>511</v>
      </c>
      <c r="C721" s="266" t="s">
        <v>1421</v>
      </c>
      <c r="D721" s="339" t="s">
        <v>4999</v>
      </c>
      <c r="E721" s="266">
        <v>89123610940</v>
      </c>
      <c r="F721" s="564">
        <v>6</v>
      </c>
      <c r="G721" s="266" t="s">
        <v>1993</v>
      </c>
    </row>
    <row r="722" spans="1:7" s="270" customFormat="1" ht="37.5" x14ac:dyDescent="0.25">
      <c r="A722" s="382">
        <v>718</v>
      </c>
      <c r="B722" s="266" t="s">
        <v>511</v>
      </c>
      <c r="C722" s="266" t="s">
        <v>1422</v>
      </c>
      <c r="D722" s="307" t="s">
        <v>2667</v>
      </c>
      <c r="E722" s="266">
        <v>89195289419</v>
      </c>
      <c r="F722" s="564">
        <v>6</v>
      </c>
      <c r="G722" s="266" t="s">
        <v>1994</v>
      </c>
    </row>
    <row r="723" spans="1:7" s="270" customFormat="1" ht="37.5" x14ac:dyDescent="0.25">
      <c r="A723" s="382">
        <v>719</v>
      </c>
      <c r="B723" s="266" t="s">
        <v>511</v>
      </c>
      <c r="C723" s="266" t="s">
        <v>1423</v>
      </c>
      <c r="D723" s="339" t="s">
        <v>5000</v>
      </c>
      <c r="E723" s="266" t="s">
        <v>1424</v>
      </c>
      <c r="F723" s="564">
        <v>3</v>
      </c>
      <c r="G723" s="266" t="s">
        <v>1654</v>
      </c>
    </row>
    <row r="724" spans="1:7" s="270" customFormat="1" ht="37.5" x14ac:dyDescent="0.25">
      <c r="A724" s="382">
        <v>720</v>
      </c>
      <c r="B724" s="266" t="s">
        <v>511</v>
      </c>
      <c r="C724" s="266" t="s">
        <v>1425</v>
      </c>
      <c r="D724" s="307" t="s">
        <v>2668</v>
      </c>
      <c r="E724" s="266">
        <v>89123657383</v>
      </c>
      <c r="F724" s="564">
        <v>3</v>
      </c>
      <c r="G724" s="266" t="s">
        <v>1653</v>
      </c>
    </row>
    <row r="725" spans="1:7" s="270" customFormat="1" ht="37.5" x14ac:dyDescent="0.25">
      <c r="A725" s="382">
        <v>721</v>
      </c>
      <c r="B725" s="266" t="s">
        <v>511</v>
      </c>
      <c r="C725" s="266" t="s">
        <v>1426</v>
      </c>
      <c r="D725" s="307" t="s">
        <v>756</v>
      </c>
      <c r="E725" s="266">
        <v>89123717365</v>
      </c>
      <c r="F725" s="564">
        <v>6</v>
      </c>
      <c r="G725" s="266" t="s">
        <v>1995</v>
      </c>
    </row>
    <row r="726" spans="1:7" s="270" customFormat="1" ht="37.5" x14ac:dyDescent="0.25">
      <c r="A726" s="382">
        <v>722</v>
      </c>
      <c r="B726" s="266" t="s">
        <v>511</v>
      </c>
      <c r="C726" s="266" t="s">
        <v>1427</v>
      </c>
      <c r="D726" s="307" t="s">
        <v>1535</v>
      </c>
      <c r="E726" s="266">
        <v>89877047744</v>
      </c>
      <c r="F726" s="564">
        <v>3</v>
      </c>
      <c r="G726" s="266" t="s">
        <v>1652</v>
      </c>
    </row>
    <row r="727" spans="1:7" s="270" customFormat="1" ht="37.5" x14ac:dyDescent="0.25">
      <c r="A727" s="382">
        <v>723</v>
      </c>
      <c r="B727" s="266" t="s">
        <v>511</v>
      </c>
      <c r="C727" s="266" t="s">
        <v>1428</v>
      </c>
      <c r="D727" s="307" t="s">
        <v>1536</v>
      </c>
      <c r="E727" s="266">
        <v>89127129814</v>
      </c>
      <c r="F727" s="564">
        <v>4</v>
      </c>
      <c r="G727" s="266" t="s">
        <v>1996</v>
      </c>
    </row>
    <row r="728" spans="1:7" s="270" customFormat="1" ht="56.25" x14ac:dyDescent="0.25">
      <c r="A728" s="382">
        <v>724</v>
      </c>
      <c r="B728" s="266" t="s">
        <v>511</v>
      </c>
      <c r="C728" s="266" t="s">
        <v>1429</v>
      </c>
      <c r="D728" s="307" t="s">
        <v>1537</v>
      </c>
      <c r="E728" s="266">
        <v>89195032908</v>
      </c>
      <c r="F728" s="564">
        <v>3</v>
      </c>
      <c r="G728" s="266" t="s">
        <v>1651</v>
      </c>
    </row>
    <row r="729" spans="1:7" s="270" customFormat="1" ht="56.25" x14ac:dyDescent="0.25">
      <c r="A729" s="382">
        <v>725</v>
      </c>
      <c r="B729" s="266" t="s">
        <v>511</v>
      </c>
      <c r="C729" s="266" t="s">
        <v>1430</v>
      </c>
      <c r="D729" s="307" t="s">
        <v>1538</v>
      </c>
      <c r="E729" s="266">
        <v>89091359967</v>
      </c>
      <c r="F729" s="564">
        <v>4</v>
      </c>
      <c r="G729" s="266" t="s">
        <v>1431</v>
      </c>
    </row>
    <row r="730" spans="1:7" s="270" customFormat="1" ht="37.5" x14ac:dyDescent="0.25">
      <c r="A730" s="382">
        <v>726</v>
      </c>
      <c r="B730" s="266" t="s">
        <v>511</v>
      </c>
      <c r="C730" s="266" t="s">
        <v>1432</v>
      </c>
      <c r="D730" s="307" t="s">
        <v>1571</v>
      </c>
      <c r="E730" s="266">
        <v>89655983310</v>
      </c>
      <c r="F730" s="564">
        <v>3</v>
      </c>
      <c r="G730" s="266" t="s">
        <v>1997</v>
      </c>
    </row>
    <row r="731" spans="1:7" s="270" customFormat="1" ht="56.25" x14ac:dyDescent="0.25">
      <c r="A731" s="382">
        <v>727</v>
      </c>
      <c r="B731" s="266" t="s">
        <v>511</v>
      </c>
      <c r="C731" s="266" t="s">
        <v>1433</v>
      </c>
      <c r="D731" s="307" t="s">
        <v>1539</v>
      </c>
      <c r="E731" s="266">
        <v>89128254037</v>
      </c>
      <c r="F731" s="564">
        <v>3</v>
      </c>
      <c r="G731" s="266" t="s">
        <v>1434</v>
      </c>
    </row>
    <row r="732" spans="1:7" s="270" customFormat="1" ht="37.5" x14ac:dyDescent="0.25">
      <c r="A732" s="382">
        <v>728</v>
      </c>
      <c r="B732" s="266" t="s">
        <v>511</v>
      </c>
      <c r="C732" s="266" t="s">
        <v>1435</v>
      </c>
      <c r="D732" s="307" t="s">
        <v>1540</v>
      </c>
      <c r="E732" s="266">
        <v>89123366355</v>
      </c>
      <c r="F732" s="564">
        <v>4</v>
      </c>
      <c r="G732" s="266" t="s">
        <v>1436</v>
      </c>
    </row>
    <row r="733" spans="1:7" s="270" customFormat="1" ht="37.5" x14ac:dyDescent="0.25">
      <c r="A733" s="382">
        <v>729</v>
      </c>
      <c r="B733" s="266" t="s">
        <v>511</v>
      </c>
      <c r="C733" s="266" t="s">
        <v>1437</v>
      </c>
      <c r="D733" s="307" t="s">
        <v>1541</v>
      </c>
      <c r="E733" s="266">
        <v>89828112826</v>
      </c>
      <c r="F733" s="564">
        <v>3</v>
      </c>
      <c r="G733" s="266" t="s">
        <v>1438</v>
      </c>
    </row>
    <row r="734" spans="1:7" s="270" customFormat="1" ht="37.5" x14ac:dyDescent="0.25">
      <c r="A734" s="382">
        <v>730</v>
      </c>
      <c r="B734" s="266" t="s">
        <v>511</v>
      </c>
      <c r="C734" s="266" t="s">
        <v>1439</v>
      </c>
      <c r="D734" s="307" t="s">
        <v>1542</v>
      </c>
      <c r="E734" s="266">
        <v>89123350435</v>
      </c>
      <c r="F734" s="564">
        <v>3</v>
      </c>
      <c r="G734" s="266" t="s">
        <v>1440</v>
      </c>
    </row>
    <row r="735" spans="1:7" s="270" customFormat="1" ht="37.5" x14ac:dyDescent="0.25">
      <c r="A735" s="382">
        <v>731</v>
      </c>
      <c r="B735" s="266" t="s">
        <v>511</v>
      </c>
      <c r="C735" s="266" t="s">
        <v>1998</v>
      </c>
      <c r="D735" s="339" t="s">
        <v>5044</v>
      </c>
      <c r="E735" s="266">
        <v>89195083757</v>
      </c>
      <c r="F735" s="564">
        <v>2</v>
      </c>
      <c r="G735" s="266" t="s">
        <v>1999</v>
      </c>
    </row>
    <row r="736" spans="1:7" s="270" customFormat="1" ht="56.25" x14ac:dyDescent="0.25">
      <c r="A736" s="382">
        <v>732</v>
      </c>
      <c r="B736" s="266" t="s">
        <v>511</v>
      </c>
      <c r="C736" s="266" t="s">
        <v>1441</v>
      </c>
      <c r="D736" s="307" t="s">
        <v>1194</v>
      </c>
      <c r="E736" s="266">
        <v>89123610714</v>
      </c>
      <c r="F736" s="564">
        <v>2</v>
      </c>
      <c r="G736" s="266" t="s">
        <v>2000</v>
      </c>
    </row>
    <row r="737" spans="1:7" s="270" customFormat="1" ht="37.5" x14ac:dyDescent="0.25">
      <c r="A737" s="382">
        <v>733</v>
      </c>
      <c r="B737" s="266" t="s">
        <v>511</v>
      </c>
      <c r="C737" s="266" t="s">
        <v>1442</v>
      </c>
      <c r="D737" s="307" t="s">
        <v>2001</v>
      </c>
      <c r="E737" s="266">
        <v>89127112483</v>
      </c>
      <c r="F737" s="564">
        <v>4</v>
      </c>
      <c r="G737" s="266" t="s">
        <v>1443</v>
      </c>
    </row>
    <row r="738" spans="1:7" s="270" customFormat="1" ht="37.5" x14ac:dyDescent="0.25">
      <c r="A738" s="382">
        <v>734</v>
      </c>
      <c r="B738" s="266" t="s">
        <v>511</v>
      </c>
      <c r="C738" s="266" t="s">
        <v>2002</v>
      </c>
      <c r="D738" s="266" t="s">
        <v>2669</v>
      </c>
      <c r="E738" s="266">
        <v>89127268633</v>
      </c>
      <c r="F738" s="564">
        <v>2</v>
      </c>
      <c r="G738" s="266" t="s">
        <v>2003</v>
      </c>
    </row>
    <row r="739" spans="1:7" s="270" customFormat="1" ht="75" x14ac:dyDescent="0.25">
      <c r="A739" s="382">
        <v>735</v>
      </c>
      <c r="B739" s="266" t="s">
        <v>511</v>
      </c>
      <c r="C739" s="266" t="s">
        <v>1444</v>
      </c>
      <c r="D739" s="266" t="s">
        <v>235</v>
      </c>
      <c r="E739" s="266">
        <v>89123711365</v>
      </c>
      <c r="F739" s="564">
        <v>11</v>
      </c>
      <c r="G739" s="266" t="s">
        <v>1453</v>
      </c>
    </row>
    <row r="740" spans="1:7" s="270" customFormat="1" ht="75" x14ac:dyDescent="0.25">
      <c r="A740" s="382">
        <v>736</v>
      </c>
      <c r="B740" s="266" t="s">
        <v>511</v>
      </c>
      <c r="C740" s="266" t="s">
        <v>1445</v>
      </c>
      <c r="D740" s="266" t="s">
        <v>2670</v>
      </c>
      <c r="E740" s="266">
        <v>89128286760</v>
      </c>
      <c r="F740" s="564">
        <v>11</v>
      </c>
      <c r="G740" s="565" t="s">
        <v>1453</v>
      </c>
    </row>
    <row r="741" spans="1:7" s="270" customFormat="1" ht="75" x14ac:dyDescent="0.25">
      <c r="A741" s="382">
        <v>737</v>
      </c>
      <c r="B741" s="266" t="s">
        <v>511</v>
      </c>
      <c r="C741" s="266" t="s">
        <v>1446</v>
      </c>
      <c r="D741" s="266" t="s">
        <v>2670</v>
      </c>
      <c r="E741" s="266">
        <v>89823802869</v>
      </c>
      <c r="F741" s="564">
        <v>6</v>
      </c>
      <c r="G741" s="565" t="s">
        <v>1453</v>
      </c>
    </row>
    <row r="742" spans="1:7" s="270" customFormat="1" ht="75" x14ac:dyDescent="0.25">
      <c r="A742" s="382">
        <v>738</v>
      </c>
      <c r="B742" s="266" t="s">
        <v>511</v>
      </c>
      <c r="C742" s="266" t="s">
        <v>1447</v>
      </c>
      <c r="D742" s="266" t="s">
        <v>565</v>
      </c>
      <c r="E742" s="266">
        <v>89634312041</v>
      </c>
      <c r="F742" s="564">
        <v>11</v>
      </c>
      <c r="G742" s="565" t="s">
        <v>1453</v>
      </c>
    </row>
    <row r="743" spans="1:7" s="270" customFormat="1" ht="75" x14ac:dyDescent="0.25">
      <c r="A743" s="382">
        <v>739</v>
      </c>
      <c r="B743" s="266" t="s">
        <v>511</v>
      </c>
      <c r="C743" s="266" t="s">
        <v>1448</v>
      </c>
      <c r="D743" s="266" t="s">
        <v>565</v>
      </c>
      <c r="E743" s="266">
        <v>89128285694</v>
      </c>
      <c r="F743" s="564">
        <v>11</v>
      </c>
      <c r="G743" s="565" t="s">
        <v>1453</v>
      </c>
    </row>
    <row r="744" spans="1:7" s="270" customFormat="1" ht="75" x14ac:dyDescent="0.25">
      <c r="A744" s="382">
        <v>740</v>
      </c>
      <c r="B744" s="266" t="s">
        <v>511</v>
      </c>
      <c r="C744" s="266" t="s">
        <v>1449</v>
      </c>
      <c r="D744" s="266" t="s">
        <v>565</v>
      </c>
      <c r="E744" s="266">
        <v>89170703614</v>
      </c>
      <c r="F744" s="564">
        <v>11</v>
      </c>
      <c r="G744" s="565" t="s">
        <v>1453</v>
      </c>
    </row>
    <row r="745" spans="1:7" s="270" customFormat="1" ht="75" x14ac:dyDescent="0.25">
      <c r="A745" s="382">
        <v>741</v>
      </c>
      <c r="B745" s="266" t="s">
        <v>511</v>
      </c>
      <c r="C745" s="266" t="s">
        <v>1450</v>
      </c>
      <c r="D745" s="266" t="s">
        <v>565</v>
      </c>
      <c r="E745" s="266">
        <v>89128285658</v>
      </c>
      <c r="F745" s="564">
        <v>11</v>
      </c>
      <c r="G745" s="565" t="s">
        <v>1453</v>
      </c>
    </row>
    <row r="746" spans="1:7" s="270" customFormat="1" ht="75" x14ac:dyDescent="0.25">
      <c r="A746" s="382">
        <v>742</v>
      </c>
      <c r="B746" s="266" t="s">
        <v>511</v>
      </c>
      <c r="C746" s="266" t="s">
        <v>1451</v>
      </c>
      <c r="D746" s="266" t="s">
        <v>565</v>
      </c>
      <c r="E746" s="266">
        <v>89128285654</v>
      </c>
      <c r="F746" s="564">
        <v>11</v>
      </c>
      <c r="G746" s="565" t="s">
        <v>1453</v>
      </c>
    </row>
    <row r="747" spans="1:7" s="270" customFormat="1" ht="75" x14ac:dyDescent="0.25">
      <c r="A747" s="382">
        <v>743</v>
      </c>
      <c r="B747" s="266" t="s">
        <v>511</v>
      </c>
      <c r="C747" s="266" t="s">
        <v>1452</v>
      </c>
      <c r="D747" s="266" t="s">
        <v>565</v>
      </c>
      <c r="E747" s="266">
        <v>89127113451</v>
      </c>
      <c r="F747" s="564">
        <v>11</v>
      </c>
      <c r="G747" s="565" t="s">
        <v>1453</v>
      </c>
    </row>
    <row r="748" spans="1:7" s="270" customFormat="1" ht="75" x14ac:dyDescent="0.25">
      <c r="A748" s="382">
        <v>744</v>
      </c>
      <c r="B748" s="283" t="s">
        <v>511</v>
      </c>
      <c r="C748" s="283" t="s">
        <v>2004</v>
      </c>
      <c r="D748" s="283" t="s">
        <v>565</v>
      </c>
      <c r="E748" s="283">
        <v>89123637345</v>
      </c>
      <c r="F748" s="381">
        <v>4</v>
      </c>
      <c r="G748" s="565" t="s">
        <v>1453</v>
      </c>
    </row>
    <row r="749" spans="1:7" s="270" customFormat="1" ht="75" x14ac:dyDescent="0.25">
      <c r="A749" s="382">
        <v>745</v>
      </c>
      <c r="B749" s="283" t="s">
        <v>511</v>
      </c>
      <c r="C749" s="283" t="s">
        <v>1582</v>
      </c>
      <c r="D749" s="283" t="s">
        <v>565</v>
      </c>
      <c r="E749" s="283">
        <v>89634317389</v>
      </c>
      <c r="F749" s="381">
        <v>4</v>
      </c>
      <c r="G749" s="565" t="s">
        <v>1453</v>
      </c>
    </row>
    <row r="750" spans="1:7" s="308" customFormat="1" ht="75" x14ac:dyDescent="0.25">
      <c r="A750" s="382">
        <v>746</v>
      </c>
      <c r="B750" s="266" t="s">
        <v>2691</v>
      </c>
      <c r="C750" s="266" t="s">
        <v>5477</v>
      </c>
      <c r="D750" s="266" t="s">
        <v>2671</v>
      </c>
      <c r="E750" s="266" t="s">
        <v>236</v>
      </c>
      <c r="F750" s="564">
        <v>2</v>
      </c>
      <c r="G750" s="748" t="s">
        <v>1453</v>
      </c>
    </row>
    <row r="751" spans="1:7" s="308" customFormat="1" ht="150" x14ac:dyDescent="0.25">
      <c r="A751" s="382">
        <v>747</v>
      </c>
      <c r="B751" s="266" t="s">
        <v>2691</v>
      </c>
      <c r="C751" s="266" t="s">
        <v>1587</v>
      </c>
      <c r="D751" s="266" t="s">
        <v>3321</v>
      </c>
      <c r="E751" s="266" t="s">
        <v>5001</v>
      </c>
      <c r="F751" s="564">
        <v>6</v>
      </c>
      <c r="G751" s="266" t="s">
        <v>1453</v>
      </c>
    </row>
    <row r="752" spans="1:7" s="308" customFormat="1" ht="75" x14ac:dyDescent="0.25">
      <c r="A752" s="382">
        <v>748</v>
      </c>
      <c r="B752" s="266" t="s">
        <v>2691</v>
      </c>
      <c r="C752" s="266" t="s">
        <v>1584</v>
      </c>
      <c r="D752" s="266" t="s">
        <v>1625</v>
      </c>
      <c r="E752" s="266" t="s">
        <v>3318</v>
      </c>
      <c r="F752" s="564">
        <v>5</v>
      </c>
      <c r="G752" s="266" t="s">
        <v>1453</v>
      </c>
    </row>
    <row r="753" spans="1:7" s="308" customFormat="1" ht="75" x14ac:dyDescent="0.25">
      <c r="A753" s="382">
        <v>749</v>
      </c>
      <c r="B753" s="266" t="s">
        <v>2691</v>
      </c>
      <c r="C753" s="266" t="s">
        <v>5002</v>
      </c>
      <c r="D753" s="266" t="s">
        <v>1626</v>
      </c>
      <c r="E753" s="266" t="s">
        <v>3319</v>
      </c>
      <c r="F753" s="564">
        <v>3</v>
      </c>
      <c r="G753" s="266" t="s">
        <v>5003</v>
      </c>
    </row>
    <row r="754" spans="1:7" s="308" customFormat="1" ht="75" x14ac:dyDescent="0.25">
      <c r="A754" s="382">
        <v>750</v>
      </c>
      <c r="B754" s="266" t="s">
        <v>2691</v>
      </c>
      <c r="C754" s="266" t="s">
        <v>1585</v>
      </c>
      <c r="D754" s="266" t="s">
        <v>1628</v>
      </c>
      <c r="E754" s="266" t="s">
        <v>3320</v>
      </c>
      <c r="F754" s="564">
        <v>5</v>
      </c>
      <c r="G754" s="266" t="s">
        <v>1614</v>
      </c>
    </row>
    <row r="755" spans="1:7" s="308" customFormat="1" ht="75" x14ac:dyDescent="0.25">
      <c r="A755" s="382">
        <v>751</v>
      </c>
      <c r="B755" s="266" t="s">
        <v>2691</v>
      </c>
      <c r="C755" s="266" t="s">
        <v>1586</v>
      </c>
      <c r="D755" s="266" t="s">
        <v>1627</v>
      </c>
      <c r="E755" s="266" t="s">
        <v>3322</v>
      </c>
      <c r="F755" s="564">
        <v>3</v>
      </c>
      <c r="G755" s="266" t="s">
        <v>1453</v>
      </c>
    </row>
    <row r="756" spans="1:7" s="308" customFormat="1" ht="75" x14ac:dyDescent="0.25">
      <c r="A756" s="382">
        <v>752</v>
      </c>
      <c r="B756" s="266" t="s">
        <v>2691</v>
      </c>
      <c r="C756" s="266" t="s">
        <v>1583</v>
      </c>
      <c r="D756" s="266" t="s">
        <v>1624</v>
      </c>
      <c r="E756" s="266" t="s">
        <v>3317</v>
      </c>
      <c r="F756" s="564">
        <v>5</v>
      </c>
      <c r="G756" s="266" t="s">
        <v>1453</v>
      </c>
    </row>
    <row r="757" spans="1:7" s="308" customFormat="1" ht="75" x14ac:dyDescent="0.25">
      <c r="A757" s="382">
        <v>753</v>
      </c>
      <c r="B757" s="266" t="s">
        <v>2691</v>
      </c>
      <c r="C757" s="266" t="s">
        <v>1588</v>
      </c>
      <c r="D757" s="266" t="s">
        <v>1629</v>
      </c>
      <c r="E757" s="266" t="s">
        <v>3323</v>
      </c>
      <c r="F757" s="564">
        <v>4</v>
      </c>
      <c r="G757" s="266" t="s">
        <v>1615</v>
      </c>
    </row>
    <row r="758" spans="1:7" s="308" customFormat="1" ht="56.25" x14ac:dyDescent="0.25">
      <c r="A758" s="382">
        <v>754</v>
      </c>
      <c r="B758" s="477" t="s">
        <v>2691</v>
      </c>
      <c r="C758" s="266" t="s">
        <v>1589</v>
      </c>
      <c r="D758" s="266" t="s">
        <v>1630</v>
      </c>
      <c r="E758" s="266" t="s">
        <v>3324</v>
      </c>
      <c r="F758" s="564">
        <v>6</v>
      </c>
      <c r="G758" s="266" t="s">
        <v>1616</v>
      </c>
    </row>
    <row r="759" spans="1:7" s="308" customFormat="1" ht="75" x14ac:dyDescent="0.25">
      <c r="A759" s="382">
        <v>755</v>
      </c>
      <c r="B759" s="477" t="s">
        <v>2691</v>
      </c>
      <c r="C759" s="266" t="s">
        <v>1951</v>
      </c>
      <c r="D759" s="266" t="s">
        <v>1631</v>
      </c>
      <c r="E759" s="266" t="s">
        <v>3325</v>
      </c>
      <c r="F759" s="564">
        <v>3</v>
      </c>
      <c r="G759" s="565" t="s">
        <v>1453</v>
      </c>
    </row>
    <row r="760" spans="1:7" s="308" customFormat="1" ht="75" x14ac:dyDescent="0.25">
      <c r="A760" s="382">
        <v>756</v>
      </c>
      <c r="B760" s="477" t="s">
        <v>2691</v>
      </c>
      <c r="C760" s="266" t="s">
        <v>1590</v>
      </c>
      <c r="D760" s="266" t="s">
        <v>1632</v>
      </c>
      <c r="E760" s="266" t="s">
        <v>3326</v>
      </c>
      <c r="F760" s="564">
        <v>4</v>
      </c>
      <c r="G760" s="565" t="s">
        <v>1453</v>
      </c>
    </row>
    <row r="761" spans="1:7" s="308" customFormat="1" ht="75" x14ac:dyDescent="0.25">
      <c r="A761" s="382">
        <v>757</v>
      </c>
      <c r="B761" s="477" t="s">
        <v>2691</v>
      </c>
      <c r="C761" s="266" t="s">
        <v>1952</v>
      </c>
      <c r="D761" s="266" t="s">
        <v>1631</v>
      </c>
      <c r="E761" s="266" t="s">
        <v>3327</v>
      </c>
      <c r="F761" s="564">
        <v>3</v>
      </c>
      <c r="G761" s="565" t="s">
        <v>1453</v>
      </c>
    </row>
    <row r="762" spans="1:7" s="308" customFormat="1" ht="56.25" x14ac:dyDescent="0.25">
      <c r="A762" s="382">
        <v>758</v>
      </c>
      <c r="B762" s="477" t="s">
        <v>2691</v>
      </c>
      <c r="C762" s="266" t="s">
        <v>1591</v>
      </c>
      <c r="D762" s="266" t="s">
        <v>1617</v>
      </c>
      <c r="E762" s="266" t="s">
        <v>1592</v>
      </c>
      <c r="F762" s="564">
        <v>3</v>
      </c>
      <c r="G762" s="565" t="s">
        <v>5005</v>
      </c>
    </row>
    <row r="763" spans="1:7" s="308" customFormat="1" ht="75" x14ac:dyDescent="0.25">
      <c r="A763" s="382">
        <v>759</v>
      </c>
      <c r="B763" s="477" t="s">
        <v>2691</v>
      </c>
      <c r="C763" s="266" t="s">
        <v>1593</v>
      </c>
      <c r="D763" s="266" t="s">
        <v>1618</v>
      </c>
      <c r="E763" s="266" t="s">
        <v>1594</v>
      </c>
      <c r="F763" s="564">
        <v>3</v>
      </c>
      <c r="G763" s="565" t="s">
        <v>1453</v>
      </c>
    </row>
    <row r="764" spans="1:7" s="308" customFormat="1" ht="93.75" x14ac:dyDescent="0.25">
      <c r="A764" s="382">
        <v>760</v>
      </c>
      <c r="B764" s="477" t="s">
        <v>2691</v>
      </c>
      <c r="C764" s="266" t="s">
        <v>1953</v>
      </c>
      <c r="D764" s="266" t="s">
        <v>1619</v>
      </c>
      <c r="E764" s="266" t="s">
        <v>1954</v>
      </c>
      <c r="F764" s="564">
        <v>3</v>
      </c>
      <c r="G764" s="266" t="s">
        <v>2672</v>
      </c>
    </row>
    <row r="765" spans="1:7" s="308" customFormat="1" ht="93.75" x14ac:dyDescent="0.25">
      <c r="A765" s="382">
        <v>761</v>
      </c>
      <c r="B765" s="477" t="s">
        <v>2691</v>
      </c>
      <c r="C765" s="266" t="s">
        <v>1955</v>
      </c>
      <c r="D765" s="266" t="s">
        <v>1619</v>
      </c>
      <c r="E765" s="266" t="s">
        <v>1956</v>
      </c>
      <c r="F765" s="564">
        <v>5</v>
      </c>
      <c r="G765" s="266" t="s">
        <v>2672</v>
      </c>
    </row>
    <row r="766" spans="1:7" s="308" customFormat="1" ht="75" x14ac:dyDescent="0.25">
      <c r="A766" s="382">
        <v>762</v>
      </c>
      <c r="B766" s="477" t="s">
        <v>2691</v>
      </c>
      <c r="C766" s="266" t="s">
        <v>1957</v>
      </c>
      <c r="D766" s="266" t="s">
        <v>1619</v>
      </c>
      <c r="E766" s="266">
        <v>89229332326</v>
      </c>
      <c r="F766" s="564">
        <v>2</v>
      </c>
      <c r="G766" s="565" t="s">
        <v>1453</v>
      </c>
    </row>
    <row r="767" spans="1:7" s="308" customFormat="1" ht="93.75" x14ac:dyDescent="0.25">
      <c r="A767" s="382">
        <v>763</v>
      </c>
      <c r="B767" s="477" t="s">
        <v>2691</v>
      </c>
      <c r="C767" s="266" t="s">
        <v>237</v>
      </c>
      <c r="D767" s="266" t="s">
        <v>2673</v>
      </c>
      <c r="E767" s="266" t="s">
        <v>3328</v>
      </c>
      <c r="F767" s="564">
        <v>3</v>
      </c>
      <c r="G767" s="565" t="s">
        <v>1453</v>
      </c>
    </row>
    <row r="768" spans="1:7" s="308" customFormat="1" ht="56.25" x14ac:dyDescent="0.25">
      <c r="A768" s="382">
        <v>764</v>
      </c>
      <c r="B768" s="477" t="s">
        <v>2691</v>
      </c>
      <c r="C768" s="266" t="s">
        <v>1595</v>
      </c>
      <c r="D768" s="266" t="s">
        <v>1620</v>
      </c>
      <c r="E768" s="266" t="s">
        <v>3329</v>
      </c>
      <c r="F768" s="564">
        <v>3</v>
      </c>
      <c r="G768" s="477" t="s">
        <v>5004</v>
      </c>
    </row>
    <row r="769" spans="1:7" s="308" customFormat="1" ht="75" x14ac:dyDescent="0.25">
      <c r="A769" s="382">
        <v>765</v>
      </c>
      <c r="B769" s="477" t="s">
        <v>2691</v>
      </c>
      <c r="C769" s="266" t="s">
        <v>1596</v>
      </c>
      <c r="D769" s="266" t="s">
        <v>1620</v>
      </c>
      <c r="E769" s="266" t="s">
        <v>3329</v>
      </c>
      <c r="F769" s="564">
        <v>3</v>
      </c>
      <c r="G769" s="565" t="s">
        <v>1453</v>
      </c>
    </row>
    <row r="770" spans="1:7" s="308" customFormat="1" ht="131.25" x14ac:dyDescent="0.25">
      <c r="A770" s="382">
        <v>766</v>
      </c>
      <c r="B770" s="477" t="s">
        <v>2691</v>
      </c>
      <c r="C770" s="266" t="s">
        <v>1597</v>
      </c>
      <c r="D770" s="266" t="s">
        <v>2674</v>
      </c>
      <c r="E770" s="266" t="s">
        <v>1634</v>
      </c>
      <c r="F770" s="564">
        <v>6</v>
      </c>
      <c r="G770" s="266" t="s">
        <v>2675</v>
      </c>
    </row>
    <row r="771" spans="1:7" s="308" customFormat="1" ht="131.25" x14ac:dyDescent="0.25">
      <c r="A771" s="382">
        <v>767</v>
      </c>
      <c r="B771" s="477" t="s">
        <v>2691</v>
      </c>
      <c r="C771" s="266" t="s">
        <v>1598</v>
      </c>
      <c r="D771" s="266" t="s">
        <v>2674</v>
      </c>
      <c r="E771" s="266" t="s">
        <v>1634</v>
      </c>
      <c r="F771" s="564">
        <v>6</v>
      </c>
      <c r="G771" s="266" t="s">
        <v>2675</v>
      </c>
    </row>
    <row r="772" spans="1:7" s="308" customFormat="1" ht="93.75" x14ac:dyDescent="0.25">
      <c r="A772" s="382">
        <v>768</v>
      </c>
      <c r="B772" s="477" t="s">
        <v>2691</v>
      </c>
      <c r="C772" s="266" t="s">
        <v>1599</v>
      </c>
      <c r="D772" s="266" t="s">
        <v>2674</v>
      </c>
      <c r="E772" s="266">
        <v>89226618214</v>
      </c>
      <c r="F772" s="564">
        <v>6</v>
      </c>
      <c r="G772" s="266" t="s">
        <v>1635</v>
      </c>
    </row>
    <row r="773" spans="1:7" s="308" customFormat="1" ht="56.25" x14ac:dyDescent="0.25">
      <c r="A773" s="382">
        <v>769</v>
      </c>
      <c r="B773" s="477" t="s">
        <v>2691</v>
      </c>
      <c r="C773" s="266" t="s">
        <v>1958</v>
      </c>
      <c r="D773" s="266" t="s">
        <v>2674</v>
      </c>
      <c r="E773" s="266" t="s">
        <v>1634</v>
      </c>
      <c r="F773" s="564">
        <v>3</v>
      </c>
      <c r="G773" s="266" t="s">
        <v>1642</v>
      </c>
    </row>
    <row r="774" spans="1:7" s="308" customFormat="1" ht="56.25" x14ac:dyDescent="0.25">
      <c r="A774" s="382">
        <v>770</v>
      </c>
      <c r="B774" s="477" t="s">
        <v>2691</v>
      </c>
      <c r="C774" s="266" t="s">
        <v>1959</v>
      </c>
      <c r="D774" s="266" t="s">
        <v>2674</v>
      </c>
      <c r="E774" s="266" t="s">
        <v>1634</v>
      </c>
      <c r="F774" s="564">
        <v>2</v>
      </c>
      <c r="G774" s="266" t="s">
        <v>1636</v>
      </c>
    </row>
    <row r="775" spans="1:7" s="308" customFormat="1" ht="56.25" x14ac:dyDescent="0.25">
      <c r="A775" s="382">
        <v>771</v>
      </c>
      <c r="B775" s="477" t="s">
        <v>2691</v>
      </c>
      <c r="C775" s="266" t="s">
        <v>1960</v>
      </c>
      <c r="D775" s="266" t="s">
        <v>2674</v>
      </c>
      <c r="E775" s="266" t="s">
        <v>1634</v>
      </c>
      <c r="F775" s="564">
        <v>7</v>
      </c>
      <c r="G775" s="266" t="s">
        <v>1636</v>
      </c>
    </row>
    <row r="776" spans="1:7" s="308" customFormat="1" ht="93.75" x14ac:dyDescent="0.25">
      <c r="A776" s="382">
        <v>772</v>
      </c>
      <c r="B776" s="477" t="s">
        <v>2691</v>
      </c>
      <c r="C776" s="266" t="s">
        <v>1600</v>
      </c>
      <c r="D776" s="266" t="s">
        <v>2674</v>
      </c>
      <c r="E776" s="266" t="s">
        <v>1634</v>
      </c>
      <c r="F776" s="564">
        <v>6</v>
      </c>
      <c r="G776" s="266" t="s">
        <v>1639</v>
      </c>
    </row>
    <row r="777" spans="1:7" s="308" customFormat="1" ht="93.75" x14ac:dyDescent="0.25">
      <c r="A777" s="382">
        <v>773</v>
      </c>
      <c r="B777" s="477" t="s">
        <v>2691</v>
      </c>
      <c r="C777" s="266" t="s">
        <v>1601</v>
      </c>
      <c r="D777" s="266" t="s">
        <v>2674</v>
      </c>
      <c r="E777" s="266" t="s">
        <v>1634</v>
      </c>
      <c r="F777" s="564">
        <v>6</v>
      </c>
      <c r="G777" s="266" t="s">
        <v>1640</v>
      </c>
    </row>
    <row r="778" spans="1:7" s="308" customFormat="1" ht="93.75" x14ac:dyDescent="0.25">
      <c r="A778" s="382">
        <v>774</v>
      </c>
      <c r="B778" s="477" t="s">
        <v>2691</v>
      </c>
      <c r="C778" s="266" t="s">
        <v>1602</v>
      </c>
      <c r="D778" s="266" t="s">
        <v>2674</v>
      </c>
      <c r="E778" s="266" t="s">
        <v>2676</v>
      </c>
      <c r="F778" s="564">
        <v>3</v>
      </c>
      <c r="G778" s="266" t="s">
        <v>1641</v>
      </c>
    </row>
    <row r="779" spans="1:7" s="308" customFormat="1" ht="112.5" x14ac:dyDescent="0.25">
      <c r="A779" s="382">
        <v>775</v>
      </c>
      <c r="B779" s="477" t="s">
        <v>2691</v>
      </c>
      <c r="C779" s="266" t="s">
        <v>1603</v>
      </c>
      <c r="D779" s="266" t="s">
        <v>1622</v>
      </c>
      <c r="E779" s="266" t="s">
        <v>2677</v>
      </c>
      <c r="F779" s="564">
        <v>9</v>
      </c>
      <c r="G779" s="266" t="s">
        <v>1638</v>
      </c>
    </row>
    <row r="780" spans="1:7" s="308" customFormat="1" ht="93.75" x14ac:dyDescent="0.25">
      <c r="A780" s="382">
        <v>776</v>
      </c>
      <c r="B780" s="477" t="s">
        <v>2691</v>
      </c>
      <c r="C780" s="266" t="s">
        <v>1604</v>
      </c>
      <c r="D780" s="266" t="s">
        <v>1622</v>
      </c>
      <c r="E780" s="266" t="s">
        <v>2678</v>
      </c>
      <c r="F780" s="564">
        <v>11</v>
      </c>
      <c r="G780" s="266" t="s">
        <v>1637</v>
      </c>
    </row>
    <row r="781" spans="1:7" s="308" customFormat="1" ht="56.25" x14ac:dyDescent="0.25">
      <c r="A781" s="382">
        <v>777</v>
      </c>
      <c r="B781" s="477" t="s">
        <v>2691</v>
      </c>
      <c r="C781" s="266" t="s">
        <v>1605</v>
      </c>
      <c r="D781" s="266" t="s">
        <v>2674</v>
      </c>
      <c r="E781" s="266" t="s">
        <v>2679</v>
      </c>
      <c r="F781" s="564">
        <v>17</v>
      </c>
      <c r="G781" s="266" t="s">
        <v>1636</v>
      </c>
    </row>
    <row r="782" spans="1:7" s="308" customFormat="1" ht="112.5" x14ac:dyDescent="0.25">
      <c r="A782" s="382">
        <v>778</v>
      </c>
      <c r="B782" s="477" t="s">
        <v>2691</v>
      </c>
      <c r="C782" s="266" t="s">
        <v>1606</v>
      </c>
      <c r="D782" s="266" t="s">
        <v>1621</v>
      </c>
      <c r="E782" s="266" t="s">
        <v>2680</v>
      </c>
      <c r="F782" s="564">
        <v>24</v>
      </c>
      <c r="G782" s="266" t="s">
        <v>1643</v>
      </c>
    </row>
    <row r="783" spans="1:7" s="308" customFormat="1" ht="56.25" x14ac:dyDescent="0.25">
      <c r="A783" s="382">
        <v>779</v>
      </c>
      <c r="B783" s="477" t="s">
        <v>2691</v>
      </c>
      <c r="C783" s="266" t="s">
        <v>1961</v>
      </c>
      <c r="D783" s="266" t="s">
        <v>2674</v>
      </c>
      <c r="E783" s="266" t="s">
        <v>1633</v>
      </c>
      <c r="F783" s="564">
        <v>3</v>
      </c>
      <c r="G783" s="266" t="s">
        <v>1636</v>
      </c>
    </row>
    <row r="784" spans="1:7" s="308" customFormat="1" ht="56.25" x14ac:dyDescent="0.25">
      <c r="A784" s="382">
        <v>780</v>
      </c>
      <c r="B784" s="477" t="s">
        <v>2691</v>
      </c>
      <c r="C784" s="265" t="s">
        <v>1962</v>
      </c>
      <c r="D784" s="265" t="s">
        <v>2674</v>
      </c>
      <c r="E784" s="265" t="s">
        <v>1633</v>
      </c>
      <c r="F784" s="370">
        <v>3</v>
      </c>
      <c r="G784" s="265" t="s">
        <v>1636</v>
      </c>
    </row>
    <row r="785" spans="1:7" s="308" customFormat="1" ht="93.75" x14ac:dyDescent="0.25">
      <c r="A785" s="382">
        <v>781</v>
      </c>
      <c r="B785" s="477" t="s">
        <v>2691</v>
      </c>
      <c r="C785" s="266" t="s">
        <v>1607</v>
      </c>
      <c r="D785" s="266" t="s">
        <v>2674</v>
      </c>
      <c r="E785" s="266" t="s">
        <v>1633</v>
      </c>
      <c r="F785" s="564">
        <v>3</v>
      </c>
      <c r="G785" s="266" t="s">
        <v>1644</v>
      </c>
    </row>
    <row r="786" spans="1:7" s="308" customFormat="1" ht="93.75" x14ac:dyDescent="0.25">
      <c r="A786" s="382">
        <v>782</v>
      </c>
      <c r="B786" s="477" t="s">
        <v>2691</v>
      </c>
      <c r="C786" s="266" t="s">
        <v>1608</v>
      </c>
      <c r="D786" s="266" t="s">
        <v>2674</v>
      </c>
      <c r="E786" s="266" t="s">
        <v>1633</v>
      </c>
      <c r="F786" s="564">
        <v>3</v>
      </c>
      <c r="G786" s="266" t="s">
        <v>1645</v>
      </c>
    </row>
    <row r="787" spans="1:7" s="308" customFormat="1" ht="93.75" x14ac:dyDescent="0.25">
      <c r="A787" s="382">
        <v>783</v>
      </c>
      <c r="B787" s="477" t="s">
        <v>2691</v>
      </c>
      <c r="C787" s="265" t="s">
        <v>1609</v>
      </c>
      <c r="D787" s="265" t="s">
        <v>2674</v>
      </c>
      <c r="E787" s="265" t="s">
        <v>1633</v>
      </c>
      <c r="F787" s="370">
        <v>3</v>
      </c>
      <c r="G787" s="265" t="s">
        <v>1646</v>
      </c>
    </row>
    <row r="788" spans="1:7" s="308" customFormat="1" ht="112.5" x14ac:dyDescent="0.25">
      <c r="A788" s="382">
        <v>784</v>
      </c>
      <c r="B788" s="477" t="s">
        <v>2691</v>
      </c>
      <c r="C788" s="266" t="s">
        <v>1610</v>
      </c>
      <c r="D788" s="266" t="s">
        <v>1622</v>
      </c>
      <c r="E788" s="266" t="s">
        <v>1633</v>
      </c>
      <c r="F788" s="564">
        <v>6</v>
      </c>
      <c r="G788" s="266" t="s">
        <v>1647</v>
      </c>
    </row>
    <row r="789" spans="1:7" s="308" customFormat="1" ht="56.25" x14ac:dyDescent="0.25">
      <c r="A789" s="382">
        <v>785</v>
      </c>
      <c r="B789" s="477" t="s">
        <v>2691</v>
      </c>
      <c r="C789" s="266" t="s">
        <v>1963</v>
      </c>
      <c r="D789" s="266" t="s">
        <v>2674</v>
      </c>
      <c r="E789" s="266" t="s">
        <v>1633</v>
      </c>
      <c r="F789" s="564">
        <v>3</v>
      </c>
      <c r="G789" s="266" t="s">
        <v>1636</v>
      </c>
    </row>
    <row r="790" spans="1:7" s="308" customFormat="1" ht="187.5" x14ac:dyDescent="0.25">
      <c r="A790" s="382">
        <v>786</v>
      </c>
      <c r="B790" s="477" t="s">
        <v>2691</v>
      </c>
      <c r="C790" s="266" t="s">
        <v>1611</v>
      </c>
      <c r="D790" s="266" t="s">
        <v>1623</v>
      </c>
      <c r="E790" s="266" t="s">
        <v>3331</v>
      </c>
      <c r="F790" s="564">
        <v>17</v>
      </c>
      <c r="G790" s="266" t="s">
        <v>1648</v>
      </c>
    </row>
    <row r="791" spans="1:7" s="308" customFormat="1" ht="93.75" x14ac:dyDescent="0.25">
      <c r="A791" s="382">
        <v>787</v>
      </c>
      <c r="B791" s="477" t="s">
        <v>2691</v>
      </c>
      <c r="C791" s="266" t="s">
        <v>1612</v>
      </c>
      <c r="D791" s="266" t="s">
        <v>1623</v>
      </c>
      <c r="E791" s="266" t="s">
        <v>3330</v>
      </c>
      <c r="F791" s="564">
        <v>25</v>
      </c>
      <c r="G791" s="266" t="s">
        <v>1649</v>
      </c>
    </row>
    <row r="792" spans="1:7" s="308" customFormat="1" ht="168.75" x14ac:dyDescent="0.25">
      <c r="A792" s="382">
        <v>788</v>
      </c>
      <c r="B792" s="477" t="s">
        <v>2691</v>
      </c>
      <c r="C792" s="266" t="s">
        <v>1613</v>
      </c>
      <c r="D792" s="266" t="s">
        <v>1623</v>
      </c>
      <c r="E792" s="266" t="s">
        <v>3965</v>
      </c>
      <c r="F792" s="564">
        <v>38</v>
      </c>
      <c r="G792" s="266" t="s">
        <v>1650</v>
      </c>
    </row>
    <row r="793" spans="1:7" s="646" customFormat="1" ht="37.5" customHeight="1" x14ac:dyDescent="0.25">
      <c r="A793" s="829" t="s">
        <v>5488</v>
      </c>
      <c r="B793" s="829"/>
      <c r="C793" s="829"/>
      <c r="D793" s="829"/>
      <c r="E793" s="829"/>
      <c r="F793" s="829"/>
      <c r="G793" s="829"/>
    </row>
    <row r="794" spans="1:7" s="70" customFormat="1" ht="15.75" x14ac:dyDescent="0.25">
      <c r="B794" s="30" t="s">
        <v>37</v>
      </c>
      <c r="C794" s="57" t="s">
        <v>4608</v>
      </c>
      <c r="D794" s="30"/>
      <c r="E794" s="57"/>
      <c r="F794" s="29"/>
    </row>
    <row r="795" spans="1:7" s="70" customFormat="1" ht="15.75" x14ac:dyDescent="0.25">
      <c r="B795" s="30" t="s">
        <v>38</v>
      </c>
      <c r="C795" s="141" t="s">
        <v>39</v>
      </c>
      <c r="D795" s="141"/>
      <c r="E795" s="141" t="s">
        <v>36</v>
      </c>
      <c r="F795" s="29"/>
    </row>
    <row r="796" spans="1:7" s="70" customFormat="1" ht="15.75" x14ac:dyDescent="0.25">
      <c r="B796" s="30"/>
      <c r="C796" s="30"/>
      <c r="D796" s="30"/>
      <c r="E796" s="30"/>
      <c r="F796" s="29"/>
    </row>
    <row r="797" spans="1:7" s="70" customFormat="1" ht="15.75" x14ac:dyDescent="0.25">
      <c r="B797" s="30" t="s">
        <v>32</v>
      </c>
      <c r="C797" s="30"/>
      <c r="D797" s="30"/>
      <c r="E797" s="30"/>
      <c r="F797" s="29"/>
    </row>
    <row r="798" spans="1:7" s="70" customFormat="1" ht="31.5" x14ac:dyDescent="0.25">
      <c r="B798" s="30" t="s">
        <v>33</v>
      </c>
      <c r="C798" s="530" t="s">
        <v>4616</v>
      </c>
      <c r="D798" s="827" t="s">
        <v>4617</v>
      </c>
      <c r="E798" s="827"/>
      <c r="F798" s="566"/>
    </row>
    <row r="799" spans="1:7" s="70" customFormat="1" ht="15.75" x14ac:dyDescent="0.25">
      <c r="B799" s="30" t="s">
        <v>43</v>
      </c>
      <c r="C799" s="141" t="s">
        <v>40</v>
      </c>
      <c r="D799" s="828" t="s">
        <v>42</v>
      </c>
      <c r="E799" s="828"/>
      <c r="F799" s="141" t="s">
        <v>36</v>
      </c>
    </row>
    <row r="800" spans="1:7" s="70" customFormat="1" ht="15.75" x14ac:dyDescent="0.25">
      <c r="B800" s="30" t="s">
        <v>41</v>
      </c>
      <c r="C800" s="30"/>
      <c r="D800" s="30"/>
      <c r="E800" s="30"/>
      <c r="F800" s="29"/>
    </row>
    <row r="801" spans="2:6" s="70" customFormat="1" ht="15.75" x14ac:dyDescent="0.25">
      <c r="B801" s="30"/>
      <c r="C801" s="57" t="s">
        <v>3272</v>
      </c>
      <c r="D801" s="58"/>
      <c r="E801" s="617" t="s">
        <v>5486</v>
      </c>
      <c r="F801" s="29"/>
    </row>
    <row r="802" spans="2:6" s="70" customFormat="1" ht="15.75" x14ac:dyDescent="0.25">
      <c r="B802" s="30"/>
      <c r="C802" s="141" t="s">
        <v>114</v>
      </c>
      <c r="D802" s="30"/>
      <c r="E802" s="141" t="s">
        <v>50</v>
      </c>
      <c r="F802" s="29"/>
    </row>
    <row r="803" spans="2:6" s="70" customFormat="1" ht="15.75" x14ac:dyDescent="0.25">
      <c r="F803" s="29"/>
    </row>
  </sheetData>
  <autoFilter ref="A4:G795"/>
  <mergeCells count="4">
    <mergeCell ref="A2:G2"/>
    <mergeCell ref="D798:E798"/>
    <mergeCell ref="D799:E799"/>
    <mergeCell ref="A793:G793"/>
  </mergeCells>
  <pageMargins left="0.59055118110236227" right="0.59055118110236227" top="1.1811023622047245" bottom="0.59055118110236227" header="0.31496062992125984" footer="0.31496062992125984"/>
  <pageSetup paperSize="9" scale="56" firstPageNumber="11" fitToHeight="121" orientation="portrait" useFirstPageNumber="1" r:id="rId1"/>
  <headerFooter scaleWithDoc="0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J513"/>
  <sheetViews>
    <sheetView view="pageBreakPreview" topLeftCell="A467" zoomScale="55" zoomScaleNormal="100" zoomScaleSheetLayoutView="55" zoomScalePageLayoutView="60" workbookViewId="0">
      <selection activeCell="H500" sqref="H500"/>
    </sheetView>
  </sheetViews>
  <sheetFormatPr defaultRowHeight="15" x14ac:dyDescent="0.25"/>
  <cols>
    <col min="1" max="1" width="21.28515625" bestFit="1" customWidth="1"/>
    <col min="2" max="2" width="28.5703125" customWidth="1"/>
    <col min="3" max="3" width="23" style="731" customWidth="1"/>
    <col min="4" max="4" width="24.7109375" customWidth="1"/>
    <col min="5" max="5" width="24.42578125" customWidth="1"/>
    <col min="6" max="6" width="26.7109375" style="116" customWidth="1"/>
    <col min="7" max="7" width="23.28515625" customWidth="1"/>
  </cols>
  <sheetData>
    <row r="1" spans="1:10" ht="18.75" x14ac:dyDescent="0.3">
      <c r="B1" s="7"/>
      <c r="C1" s="706"/>
      <c r="D1" s="7"/>
      <c r="E1" s="7"/>
      <c r="F1" s="252"/>
      <c r="G1" s="160"/>
      <c r="H1" s="2"/>
      <c r="I1" s="2"/>
      <c r="J1" s="2"/>
    </row>
    <row r="2" spans="1:10" ht="61.5" customHeight="1" x14ac:dyDescent="0.25">
      <c r="A2" s="839" t="s">
        <v>2357</v>
      </c>
      <c r="B2" s="839"/>
      <c r="C2" s="839"/>
      <c r="D2" s="839"/>
      <c r="E2" s="839"/>
      <c r="F2" s="839"/>
      <c r="G2" s="269"/>
    </row>
    <row r="3" spans="1:10" s="67" customFormat="1" ht="61.5" customHeight="1" x14ac:dyDescent="0.25">
      <c r="A3" s="840" t="s">
        <v>2358</v>
      </c>
      <c r="B3" s="840"/>
      <c r="C3" s="840"/>
      <c r="D3" s="840"/>
      <c r="E3" s="840"/>
      <c r="F3" s="840"/>
      <c r="G3" s="269"/>
    </row>
    <row r="4" spans="1:10" ht="216" customHeight="1" x14ac:dyDescent="0.25">
      <c r="A4" s="387" t="s">
        <v>2400</v>
      </c>
      <c r="B4" s="358" t="s">
        <v>1701</v>
      </c>
      <c r="C4" s="707" t="s">
        <v>5452</v>
      </c>
      <c r="D4" s="736" t="s">
        <v>2005</v>
      </c>
      <c r="E4" s="737" t="s">
        <v>2006</v>
      </c>
      <c r="F4" s="388" t="s">
        <v>5453</v>
      </c>
    </row>
    <row r="5" spans="1:10" ht="18.75" x14ac:dyDescent="0.25">
      <c r="A5" s="88">
        <v>1</v>
      </c>
      <c r="B5" s="88">
        <v>2</v>
      </c>
      <c r="C5" s="708">
        <v>3</v>
      </c>
      <c r="D5" s="88">
        <v>4</v>
      </c>
      <c r="E5" s="247">
        <v>5</v>
      </c>
      <c r="F5" s="694">
        <v>6</v>
      </c>
    </row>
    <row r="6" spans="1:10" s="122" customFormat="1" ht="18.75" x14ac:dyDescent="0.25">
      <c r="A6" s="836">
        <v>1</v>
      </c>
      <c r="B6" s="842" t="s">
        <v>277</v>
      </c>
      <c r="C6" s="843"/>
      <c r="D6" s="843"/>
      <c r="E6" s="843"/>
      <c r="F6" s="844"/>
    </row>
    <row r="7" spans="1:10" s="122" customFormat="1" ht="37.5" x14ac:dyDescent="0.25">
      <c r="A7" s="837"/>
      <c r="B7" s="257" t="s">
        <v>5101</v>
      </c>
      <c r="C7" s="709">
        <v>2300</v>
      </c>
      <c r="D7" s="389">
        <v>0</v>
      </c>
      <c r="E7" s="390">
        <v>0</v>
      </c>
      <c r="F7" s="677">
        <v>230</v>
      </c>
    </row>
    <row r="8" spans="1:10" s="122" customFormat="1" ht="37.5" x14ac:dyDescent="0.25">
      <c r="A8" s="837"/>
      <c r="B8" s="257" t="s">
        <v>5102</v>
      </c>
      <c r="C8" s="709">
        <v>1100</v>
      </c>
      <c r="D8" s="389">
        <v>0</v>
      </c>
      <c r="E8" s="390">
        <v>0</v>
      </c>
      <c r="F8" s="677">
        <v>110</v>
      </c>
    </row>
    <row r="9" spans="1:10" s="122" customFormat="1" ht="37.5" x14ac:dyDescent="0.25">
      <c r="A9" s="837"/>
      <c r="B9" s="259" t="s">
        <v>5430</v>
      </c>
      <c r="C9" s="635">
        <f>SUM(C7:C8)</f>
        <v>3400</v>
      </c>
      <c r="D9" s="635">
        <f t="shared" ref="D9:F9" si="0">SUM(D7:D8)</f>
        <v>0</v>
      </c>
      <c r="E9" s="635">
        <f t="shared" si="0"/>
        <v>0</v>
      </c>
      <c r="F9" s="635">
        <f t="shared" si="0"/>
        <v>340</v>
      </c>
    </row>
    <row r="10" spans="1:10" s="122" customFormat="1" ht="18.75" x14ac:dyDescent="0.25">
      <c r="A10" s="837"/>
      <c r="B10" s="651" t="s">
        <v>5454</v>
      </c>
      <c r="C10" s="635">
        <v>1000</v>
      </c>
      <c r="D10" s="392">
        <v>0</v>
      </c>
      <c r="E10" s="739">
        <v>0</v>
      </c>
      <c r="F10" s="690">
        <v>10</v>
      </c>
    </row>
    <row r="11" spans="1:10" s="122" customFormat="1" ht="18.75" x14ac:dyDescent="0.25">
      <c r="A11" s="837"/>
      <c r="B11" s="257" t="s">
        <v>2681</v>
      </c>
      <c r="C11" s="709">
        <f>C10</f>
        <v>1000</v>
      </c>
      <c r="D11" s="709">
        <f t="shared" ref="D11:F11" si="1">D10</f>
        <v>0</v>
      </c>
      <c r="E11" s="709">
        <f t="shared" si="1"/>
        <v>0</v>
      </c>
      <c r="F11" s="709">
        <f t="shared" si="1"/>
        <v>10</v>
      </c>
    </row>
    <row r="12" spans="1:10" s="122" customFormat="1" ht="37.5" x14ac:dyDescent="0.25">
      <c r="A12" s="838"/>
      <c r="B12" s="258" t="s">
        <v>1756</v>
      </c>
      <c r="C12" s="710">
        <f>C9+C11</f>
        <v>4400</v>
      </c>
      <c r="D12" s="710">
        <f t="shared" ref="D12:F12" si="2">D9+D11</f>
        <v>0</v>
      </c>
      <c r="E12" s="710">
        <f t="shared" si="2"/>
        <v>0</v>
      </c>
      <c r="F12" s="710">
        <f t="shared" si="2"/>
        <v>350</v>
      </c>
    </row>
    <row r="13" spans="1:10" s="122" customFormat="1" ht="18.75" x14ac:dyDescent="0.25">
      <c r="A13" s="836">
        <v>2</v>
      </c>
      <c r="B13" s="848" t="s">
        <v>281</v>
      </c>
      <c r="C13" s="846"/>
      <c r="D13" s="846"/>
      <c r="E13" s="846"/>
      <c r="F13" s="847"/>
    </row>
    <row r="14" spans="1:10" s="122" customFormat="1" ht="18.75" x14ac:dyDescent="0.25">
      <c r="A14" s="841"/>
      <c r="B14" s="657" t="s">
        <v>5215</v>
      </c>
      <c r="C14" s="635">
        <v>800</v>
      </c>
      <c r="D14" s="392">
        <v>0</v>
      </c>
      <c r="E14" s="390">
        <v>0</v>
      </c>
      <c r="F14" s="690">
        <v>0.8</v>
      </c>
    </row>
    <row r="15" spans="1:10" s="122" customFormat="1" ht="18.75" x14ac:dyDescent="0.25">
      <c r="A15" s="841"/>
      <c r="B15" s="657" t="s">
        <v>5216</v>
      </c>
      <c r="C15" s="635">
        <v>1500</v>
      </c>
      <c r="D15" s="392">
        <v>0</v>
      </c>
      <c r="E15" s="390">
        <v>0</v>
      </c>
      <c r="F15" s="690">
        <v>50</v>
      </c>
    </row>
    <row r="16" spans="1:10" s="122" customFormat="1" ht="18.75" x14ac:dyDescent="0.25">
      <c r="A16" s="841"/>
      <c r="B16" s="657" t="s">
        <v>5217</v>
      </c>
      <c r="C16" s="635">
        <v>1000</v>
      </c>
      <c r="D16" s="392">
        <v>0</v>
      </c>
      <c r="E16" s="390">
        <v>0</v>
      </c>
      <c r="F16" s="690">
        <v>30</v>
      </c>
    </row>
    <row r="17" spans="1:6" s="122" customFormat="1" ht="18.75" x14ac:dyDescent="0.25">
      <c r="A17" s="841"/>
      <c r="B17" s="657" t="s">
        <v>5218</v>
      </c>
      <c r="C17" s="635">
        <v>0</v>
      </c>
      <c r="D17" s="392">
        <v>0</v>
      </c>
      <c r="E17" s="390">
        <v>0</v>
      </c>
      <c r="F17" s="690">
        <v>10</v>
      </c>
    </row>
    <row r="18" spans="1:6" s="122" customFormat="1" ht="18.75" x14ac:dyDescent="0.25">
      <c r="A18" s="841"/>
      <c r="B18" s="657" t="s">
        <v>5218</v>
      </c>
      <c r="C18" s="635">
        <v>1500</v>
      </c>
      <c r="D18" s="392">
        <v>0</v>
      </c>
      <c r="E18" s="390">
        <v>0</v>
      </c>
      <c r="F18" s="690">
        <v>30</v>
      </c>
    </row>
    <row r="19" spans="1:6" s="122" customFormat="1" ht="18.75" x14ac:dyDescent="0.25">
      <c r="A19" s="841"/>
      <c r="B19" s="657" t="s">
        <v>5218</v>
      </c>
      <c r="C19" s="635">
        <v>2000</v>
      </c>
      <c r="D19" s="392">
        <v>0</v>
      </c>
      <c r="E19" s="390">
        <v>0</v>
      </c>
      <c r="F19" s="690">
        <v>0</v>
      </c>
    </row>
    <row r="20" spans="1:6" s="122" customFormat="1" ht="18.75" x14ac:dyDescent="0.25">
      <c r="A20" s="841"/>
      <c r="B20" s="657" t="s">
        <v>5219</v>
      </c>
      <c r="C20" s="635">
        <v>0</v>
      </c>
      <c r="D20" s="392">
        <v>0</v>
      </c>
      <c r="E20" s="390">
        <v>0</v>
      </c>
      <c r="F20" s="690">
        <v>50</v>
      </c>
    </row>
    <row r="21" spans="1:6" s="122" customFormat="1" ht="18.75" x14ac:dyDescent="0.25">
      <c r="A21" s="841"/>
      <c r="B21" s="657" t="s">
        <v>5220</v>
      </c>
      <c r="C21" s="635">
        <v>0</v>
      </c>
      <c r="D21" s="392">
        <v>0</v>
      </c>
      <c r="E21" s="390">
        <v>0</v>
      </c>
      <c r="F21" s="690">
        <v>50</v>
      </c>
    </row>
    <row r="22" spans="1:6" s="122" customFormat="1" ht="18.75" x14ac:dyDescent="0.25">
      <c r="A22" s="841"/>
      <c r="B22" s="657" t="s">
        <v>5221</v>
      </c>
      <c r="C22" s="635">
        <v>800</v>
      </c>
      <c r="D22" s="392">
        <v>0</v>
      </c>
      <c r="E22" s="390">
        <v>0</v>
      </c>
      <c r="F22" s="690">
        <v>0.8</v>
      </c>
    </row>
    <row r="23" spans="1:6" s="122" customFormat="1" ht="18.75" x14ac:dyDescent="0.25">
      <c r="A23" s="841"/>
      <c r="B23" s="657" t="s">
        <v>5222</v>
      </c>
      <c r="C23" s="635">
        <v>2510</v>
      </c>
      <c r="D23" s="392">
        <v>0</v>
      </c>
      <c r="E23" s="390">
        <v>0</v>
      </c>
      <c r="F23" s="690">
        <v>2.5</v>
      </c>
    </row>
    <row r="24" spans="1:6" s="122" customFormat="1" ht="18.75" x14ac:dyDescent="0.25">
      <c r="A24" s="841"/>
      <c r="B24" s="657" t="s">
        <v>5223</v>
      </c>
      <c r="C24" s="635">
        <v>300</v>
      </c>
      <c r="D24" s="392">
        <v>0</v>
      </c>
      <c r="E24" s="390">
        <v>0</v>
      </c>
      <c r="F24" s="690">
        <v>0.4</v>
      </c>
    </row>
    <row r="25" spans="1:6" s="122" customFormat="1" ht="18.75" x14ac:dyDescent="0.25">
      <c r="A25" s="841"/>
      <c r="B25" s="657" t="s">
        <v>5224</v>
      </c>
      <c r="C25" s="635">
        <v>70</v>
      </c>
      <c r="D25" s="392">
        <v>0</v>
      </c>
      <c r="E25" s="390">
        <v>0</v>
      </c>
      <c r="F25" s="690">
        <v>7.0000000000000007E-2</v>
      </c>
    </row>
    <row r="26" spans="1:6" s="122" customFormat="1" ht="18.75" x14ac:dyDescent="0.25">
      <c r="A26" s="841"/>
      <c r="B26" s="657" t="s">
        <v>5225</v>
      </c>
      <c r="C26" s="635">
        <v>2770</v>
      </c>
      <c r="D26" s="392">
        <v>0</v>
      </c>
      <c r="E26" s="390">
        <v>0</v>
      </c>
      <c r="F26" s="690">
        <v>2.77</v>
      </c>
    </row>
    <row r="27" spans="1:6" s="122" customFormat="1" ht="18.75" x14ac:dyDescent="0.25">
      <c r="A27" s="841"/>
      <c r="B27" s="657" t="s">
        <v>5226</v>
      </c>
      <c r="C27" s="635">
        <v>280</v>
      </c>
      <c r="D27" s="392">
        <v>0</v>
      </c>
      <c r="E27" s="390">
        <v>0</v>
      </c>
      <c r="F27" s="690">
        <v>0.28000000000000003</v>
      </c>
    </row>
    <row r="28" spans="1:6" s="122" customFormat="1" ht="18.75" x14ac:dyDescent="0.25">
      <c r="A28" s="841"/>
      <c r="B28" s="657" t="s">
        <v>5227</v>
      </c>
      <c r="C28" s="635">
        <v>670</v>
      </c>
      <c r="D28" s="392">
        <v>0</v>
      </c>
      <c r="E28" s="390">
        <v>0</v>
      </c>
      <c r="F28" s="690">
        <v>0.67</v>
      </c>
    </row>
    <row r="29" spans="1:6" s="122" customFormat="1" ht="18.75" x14ac:dyDescent="0.25">
      <c r="A29" s="841"/>
      <c r="B29" s="657" t="s">
        <v>5228</v>
      </c>
      <c r="C29" s="635">
        <v>620</v>
      </c>
      <c r="D29" s="392">
        <v>0</v>
      </c>
      <c r="E29" s="390">
        <v>0</v>
      </c>
      <c r="F29" s="690">
        <v>0.62</v>
      </c>
    </row>
    <row r="30" spans="1:6" s="122" customFormat="1" ht="18.75" x14ac:dyDescent="0.25">
      <c r="A30" s="841"/>
      <c r="B30" s="657" t="s">
        <v>5229</v>
      </c>
      <c r="C30" s="635">
        <v>120</v>
      </c>
      <c r="D30" s="392">
        <v>0</v>
      </c>
      <c r="E30" s="390">
        <v>0</v>
      </c>
      <c r="F30" s="690">
        <v>0.12</v>
      </c>
    </row>
    <row r="31" spans="1:6" s="122" customFormat="1" ht="18.75" x14ac:dyDescent="0.25">
      <c r="A31" s="841"/>
      <c r="B31" s="657" t="s">
        <v>5230</v>
      </c>
      <c r="C31" s="635">
        <v>950</v>
      </c>
      <c r="D31" s="392">
        <v>0</v>
      </c>
      <c r="E31" s="390">
        <v>0</v>
      </c>
      <c r="F31" s="690">
        <v>0.95</v>
      </c>
    </row>
    <row r="32" spans="1:6" s="122" customFormat="1" ht="18.75" x14ac:dyDescent="0.25">
      <c r="A32" s="841"/>
      <c r="B32" s="657" t="s">
        <v>5231</v>
      </c>
      <c r="C32" s="635">
        <v>2200</v>
      </c>
      <c r="D32" s="392">
        <v>0</v>
      </c>
      <c r="E32" s="390">
        <v>0</v>
      </c>
      <c r="F32" s="690">
        <v>0</v>
      </c>
    </row>
    <row r="33" spans="1:6" s="122" customFormat="1" ht="18.75" x14ac:dyDescent="0.25">
      <c r="A33" s="841"/>
      <c r="B33" s="657" t="s">
        <v>5232</v>
      </c>
      <c r="C33" s="635">
        <v>300</v>
      </c>
      <c r="D33" s="392">
        <v>0</v>
      </c>
      <c r="E33" s="390">
        <v>0</v>
      </c>
      <c r="F33" s="690">
        <v>0</v>
      </c>
    </row>
    <row r="34" spans="1:6" s="122" customFormat="1" ht="18.75" x14ac:dyDescent="0.25">
      <c r="A34" s="841"/>
      <c r="B34" s="657" t="s">
        <v>5233</v>
      </c>
      <c r="C34" s="635">
        <v>6000</v>
      </c>
      <c r="D34" s="392">
        <v>0</v>
      </c>
      <c r="E34" s="390">
        <v>0</v>
      </c>
      <c r="F34" s="690">
        <v>0</v>
      </c>
    </row>
    <row r="35" spans="1:6" s="122" customFormat="1" ht="18.75" x14ac:dyDescent="0.25">
      <c r="A35" s="841"/>
      <c r="B35" s="657" t="s">
        <v>5234</v>
      </c>
      <c r="C35" s="635">
        <v>2500</v>
      </c>
      <c r="D35" s="392">
        <v>0</v>
      </c>
      <c r="E35" s="390">
        <v>0</v>
      </c>
      <c r="F35" s="690">
        <v>0</v>
      </c>
    </row>
    <row r="36" spans="1:6" s="122" customFormat="1" ht="18.75" x14ac:dyDescent="0.25">
      <c r="A36" s="841"/>
      <c r="B36" s="657" t="s">
        <v>5235</v>
      </c>
      <c r="C36" s="635">
        <v>0</v>
      </c>
      <c r="D36" s="392">
        <v>0</v>
      </c>
      <c r="E36" s="390">
        <v>0</v>
      </c>
      <c r="F36" s="677">
        <v>5.3199999999999997E-2</v>
      </c>
    </row>
    <row r="37" spans="1:6" s="122" customFormat="1" ht="18.75" x14ac:dyDescent="0.25">
      <c r="A37" s="841"/>
      <c r="B37" s="657" t="s">
        <v>5236</v>
      </c>
      <c r="C37" s="711">
        <v>0</v>
      </c>
      <c r="D37" s="392">
        <v>0</v>
      </c>
      <c r="E37" s="390">
        <v>0</v>
      </c>
      <c r="F37" s="677">
        <v>0.2</v>
      </c>
    </row>
    <row r="38" spans="1:6" s="122" customFormat="1" ht="18.75" x14ac:dyDescent="0.25">
      <c r="A38" s="837"/>
      <c r="B38" s="653" t="s">
        <v>2681</v>
      </c>
      <c r="C38" s="635">
        <v>0</v>
      </c>
      <c r="D38" s="392">
        <v>0</v>
      </c>
      <c r="E38" s="390">
        <v>0</v>
      </c>
      <c r="F38" s="677">
        <v>0</v>
      </c>
    </row>
    <row r="39" spans="1:6" s="122" customFormat="1" ht="56.25" x14ac:dyDescent="0.25">
      <c r="A39" s="838"/>
      <c r="B39" s="259" t="s">
        <v>1666</v>
      </c>
      <c r="C39" s="636">
        <f>SUM(C13:C38)</f>
        <v>26890</v>
      </c>
      <c r="D39" s="393">
        <f t="shared" ref="D39:F39" si="3">SUM(D13:D38)</f>
        <v>0</v>
      </c>
      <c r="E39" s="391">
        <f t="shared" si="3"/>
        <v>0</v>
      </c>
      <c r="F39" s="638">
        <f t="shared" si="3"/>
        <v>230.23320000000001</v>
      </c>
    </row>
    <row r="40" spans="1:6" s="122" customFormat="1" ht="18.75" x14ac:dyDescent="0.25">
      <c r="A40" s="830">
        <v>3</v>
      </c>
      <c r="B40" s="845" t="s">
        <v>282</v>
      </c>
      <c r="C40" s="846"/>
      <c r="D40" s="846"/>
      <c r="E40" s="846"/>
      <c r="F40" s="847"/>
    </row>
    <row r="41" spans="1:6" s="122" customFormat="1" ht="18.75" x14ac:dyDescent="0.25">
      <c r="A41" s="831"/>
      <c r="B41" s="651" t="s">
        <v>5316</v>
      </c>
      <c r="C41" s="635">
        <v>8000</v>
      </c>
      <c r="D41" s="392">
        <v>0</v>
      </c>
      <c r="E41" s="392">
        <v>0</v>
      </c>
      <c r="F41" s="608">
        <v>1.8440000000000001</v>
      </c>
    </row>
    <row r="42" spans="1:6" s="122" customFormat="1" ht="18.75" x14ac:dyDescent="0.25">
      <c r="A42" s="831"/>
      <c r="B42" s="651" t="s">
        <v>5317</v>
      </c>
      <c r="C42" s="635">
        <v>400</v>
      </c>
      <c r="D42" s="392">
        <v>0</v>
      </c>
      <c r="E42" s="392">
        <v>0</v>
      </c>
      <c r="F42" s="608">
        <v>0.8</v>
      </c>
    </row>
    <row r="43" spans="1:6" s="122" customFormat="1" ht="18.75" x14ac:dyDescent="0.25">
      <c r="A43" s="831"/>
      <c r="B43" s="651" t="s">
        <v>5318</v>
      </c>
      <c r="C43" s="635">
        <v>19000</v>
      </c>
      <c r="D43" s="392">
        <v>0</v>
      </c>
      <c r="E43" s="392">
        <v>0</v>
      </c>
      <c r="F43" s="608">
        <v>0.40500000000000003</v>
      </c>
    </row>
    <row r="44" spans="1:6" s="122" customFormat="1" ht="18.75" x14ac:dyDescent="0.25">
      <c r="A44" s="831"/>
      <c r="B44" s="651" t="s">
        <v>5319</v>
      </c>
      <c r="C44" s="635">
        <v>4600</v>
      </c>
      <c r="D44" s="392">
        <v>0</v>
      </c>
      <c r="E44" s="392">
        <v>0</v>
      </c>
      <c r="F44" s="608">
        <v>2.56</v>
      </c>
    </row>
    <row r="45" spans="1:6" s="122" customFormat="1" ht="18.75" x14ac:dyDescent="0.25">
      <c r="A45" s="831"/>
      <c r="B45" s="651" t="s">
        <v>5320</v>
      </c>
      <c r="C45" s="635">
        <v>4900</v>
      </c>
      <c r="D45" s="392">
        <v>0</v>
      </c>
      <c r="E45" s="392">
        <v>0</v>
      </c>
      <c r="F45" s="608">
        <v>2.65</v>
      </c>
    </row>
    <row r="46" spans="1:6" s="122" customFormat="1" ht="18.75" x14ac:dyDescent="0.25">
      <c r="A46" s="831"/>
      <c r="B46" s="651" t="s">
        <v>5321</v>
      </c>
      <c r="C46" s="635">
        <v>0</v>
      </c>
      <c r="D46" s="392">
        <v>0</v>
      </c>
      <c r="E46" s="392">
        <v>0</v>
      </c>
      <c r="F46" s="608">
        <v>0.73</v>
      </c>
    </row>
    <row r="47" spans="1:6" s="122" customFormat="1" ht="18.75" x14ac:dyDescent="0.25">
      <c r="A47" s="831"/>
      <c r="B47" s="651" t="s">
        <v>5322</v>
      </c>
      <c r="C47" s="635">
        <v>0</v>
      </c>
      <c r="D47" s="392">
        <v>0</v>
      </c>
      <c r="E47" s="392">
        <v>0</v>
      </c>
      <c r="F47" s="608">
        <v>5.92</v>
      </c>
    </row>
    <row r="48" spans="1:6" s="122" customFormat="1" ht="18.75" x14ac:dyDescent="0.25">
      <c r="A48" s="831"/>
      <c r="B48" s="651" t="s">
        <v>5323</v>
      </c>
      <c r="C48" s="635">
        <v>2000</v>
      </c>
      <c r="D48" s="392">
        <v>0</v>
      </c>
      <c r="E48" s="392">
        <v>0</v>
      </c>
      <c r="F48" s="608">
        <v>10</v>
      </c>
    </row>
    <row r="49" spans="1:6" s="122" customFormat="1" ht="18.75" x14ac:dyDescent="0.25">
      <c r="A49" s="831"/>
      <c r="B49" s="651" t="s">
        <v>5324</v>
      </c>
      <c r="C49" s="635">
        <v>0</v>
      </c>
      <c r="D49" s="392">
        <v>0</v>
      </c>
      <c r="E49" s="392">
        <v>0</v>
      </c>
      <c r="F49" s="608">
        <v>1</v>
      </c>
    </row>
    <row r="50" spans="1:6" s="122" customFormat="1" ht="18.75" x14ac:dyDescent="0.25">
      <c r="A50" s="831"/>
      <c r="B50" s="651" t="s">
        <v>5325</v>
      </c>
      <c r="C50" s="635">
        <v>5500</v>
      </c>
      <c r="D50" s="392">
        <v>0</v>
      </c>
      <c r="E50" s="392">
        <v>0</v>
      </c>
      <c r="F50" s="608">
        <v>0</v>
      </c>
    </row>
    <row r="51" spans="1:6" s="122" customFormat="1" ht="18.75" x14ac:dyDescent="0.25">
      <c r="A51" s="831"/>
      <c r="B51" s="651" t="s">
        <v>5326</v>
      </c>
      <c r="C51" s="635">
        <v>0</v>
      </c>
      <c r="D51" s="392">
        <v>0</v>
      </c>
      <c r="E51" s="392">
        <v>0</v>
      </c>
      <c r="F51" s="608">
        <v>5.8</v>
      </c>
    </row>
    <row r="52" spans="1:6" s="122" customFormat="1" ht="18.75" x14ac:dyDescent="0.25">
      <c r="A52" s="831"/>
      <c r="B52" s="257" t="s">
        <v>2681</v>
      </c>
      <c r="C52" s="635">
        <v>0</v>
      </c>
      <c r="D52" s="392">
        <v>0</v>
      </c>
      <c r="E52" s="390">
        <v>0</v>
      </c>
      <c r="F52" s="637">
        <v>0</v>
      </c>
    </row>
    <row r="53" spans="1:6" s="122" customFormat="1" ht="56.25" x14ac:dyDescent="0.25">
      <c r="A53" s="832"/>
      <c r="B53" s="119" t="s">
        <v>1667</v>
      </c>
      <c r="C53" s="636">
        <f>SUM(C40:C52)</f>
        <v>44400</v>
      </c>
      <c r="D53" s="393">
        <f t="shared" ref="D53:F53" si="4">SUM(D40:D52)</f>
        <v>0</v>
      </c>
      <c r="E53" s="391">
        <f t="shared" si="4"/>
        <v>0</v>
      </c>
      <c r="F53" s="638">
        <f t="shared" si="4"/>
        <v>31.709</v>
      </c>
    </row>
    <row r="54" spans="1:6" s="122" customFormat="1" ht="18.75" x14ac:dyDescent="0.25">
      <c r="A54" s="836">
        <v>4</v>
      </c>
      <c r="B54" s="845" t="s">
        <v>285</v>
      </c>
      <c r="C54" s="846"/>
      <c r="D54" s="846"/>
      <c r="E54" s="846"/>
      <c r="F54" s="847"/>
    </row>
    <row r="55" spans="1:6" s="122" customFormat="1" ht="18.75" x14ac:dyDescent="0.25">
      <c r="A55" s="837"/>
      <c r="B55" s="257" t="s">
        <v>5246</v>
      </c>
      <c r="C55" s="635">
        <v>3000</v>
      </c>
      <c r="D55" s="392">
        <v>0</v>
      </c>
      <c r="E55" s="390">
        <v>0</v>
      </c>
      <c r="F55" s="637">
        <v>0</v>
      </c>
    </row>
    <row r="56" spans="1:6" s="122" customFormat="1" ht="18.75" x14ac:dyDescent="0.25">
      <c r="A56" s="837"/>
      <c r="B56" s="257" t="s">
        <v>5247</v>
      </c>
      <c r="C56" s="635">
        <v>33900</v>
      </c>
      <c r="D56" s="392">
        <v>0</v>
      </c>
      <c r="E56" s="390">
        <v>0</v>
      </c>
      <c r="F56" s="637">
        <v>0</v>
      </c>
    </row>
    <row r="57" spans="1:6" s="122" customFormat="1" ht="18.75" x14ac:dyDescent="0.25">
      <c r="A57" s="837"/>
      <c r="B57" s="257" t="s">
        <v>2681</v>
      </c>
      <c r="C57" s="635">
        <v>0</v>
      </c>
      <c r="D57" s="392">
        <v>0</v>
      </c>
      <c r="E57" s="390">
        <v>0</v>
      </c>
      <c r="F57" s="637">
        <v>0</v>
      </c>
    </row>
    <row r="58" spans="1:6" s="122" customFormat="1" ht="75" x14ac:dyDescent="0.25">
      <c r="A58" s="838"/>
      <c r="B58" s="119" t="s">
        <v>1689</v>
      </c>
      <c r="C58" s="636">
        <f>SUM(C54:C57)</f>
        <v>36900</v>
      </c>
      <c r="D58" s="393">
        <f t="shared" ref="D58:F58" si="5">SUM(D54:D57)</f>
        <v>0</v>
      </c>
      <c r="E58" s="391">
        <f t="shared" si="5"/>
        <v>0</v>
      </c>
      <c r="F58" s="638">
        <f t="shared" si="5"/>
        <v>0</v>
      </c>
    </row>
    <row r="59" spans="1:6" s="122" customFormat="1" ht="18.75" x14ac:dyDescent="0.25">
      <c r="A59" s="836">
        <v>5</v>
      </c>
      <c r="B59" s="833" t="s">
        <v>291</v>
      </c>
      <c r="C59" s="834"/>
      <c r="D59" s="834"/>
      <c r="E59" s="834"/>
      <c r="F59" s="835"/>
    </row>
    <row r="60" spans="1:6" s="122" customFormat="1" ht="18.75" x14ac:dyDescent="0.25">
      <c r="A60" s="837"/>
      <c r="B60" s="257" t="s">
        <v>5092</v>
      </c>
      <c r="C60" s="712">
        <v>2200</v>
      </c>
      <c r="D60" s="394">
        <v>0</v>
      </c>
      <c r="E60" s="395">
        <v>0</v>
      </c>
      <c r="F60" s="695">
        <v>70</v>
      </c>
    </row>
    <row r="61" spans="1:6" s="122" customFormat="1" ht="18.75" x14ac:dyDescent="0.25">
      <c r="A61" s="837"/>
      <c r="B61" s="647" t="s">
        <v>5328</v>
      </c>
      <c r="C61" s="713">
        <v>600</v>
      </c>
      <c r="D61" s="394">
        <v>0</v>
      </c>
      <c r="E61" s="395">
        <v>0</v>
      </c>
      <c r="F61" s="648">
        <v>60</v>
      </c>
    </row>
    <row r="62" spans="1:6" s="122" customFormat="1" ht="18.75" x14ac:dyDescent="0.25">
      <c r="A62" s="837"/>
      <c r="B62" s="647" t="s">
        <v>5329</v>
      </c>
      <c r="C62" s="713">
        <v>3000</v>
      </c>
      <c r="D62" s="394">
        <v>0</v>
      </c>
      <c r="E62" s="395">
        <v>0</v>
      </c>
      <c r="F62" s="648">
        <v>20</v>
      </c>
    </row>
    <row r="63" spans="1:6" s="122" customFormat="1" ht="18.75" x14ac:dyDescent="0.25">
      <c r="A63" s="837"/>
      <c r="B63" s="647" t="s">
        <v>5093</v>
      </c>
      <c r="C63" s="713">
        <v>500</v>
      </c>
      <c r="D63" s="394">
        <v>0</v>
      </c>
      <c r="E63" s="395">
        <v>0</v>
      </c>
      <c r="F63" s="648">
        <v>10</v>
      </c>
    </row>
    <row r="64" spans="1:6" s="122" customFormat="1" ht="18.75" x14ac:dyDescent="0.25">
      <c r="A64" s="837"/>
      <c r="B64" s="647" t="s">
        <v>5094</v>
      </c>
      <c r="C64" s="713">
        <v>100</v>
      </c>
      <c r="D64" s="394">
        <v>0</v>
      </c>
      <c r="E64" s="395">
        <v>0</v>
      </c>
      <c r="F64" s="648">
        <v>10</v>
      </c>
    </row>
    <row r="65" spans="1:6" s="122" customFormat="1" ht="18.75" x14ac:dyDescent="0.25">
      <c r="A65" s="837"/>
      <c r="B65" s="647" t="s">
        <v>5095</v>
      </c>
      <c r="C65" s="713">
        <v>1000</v>
      </c>
      <c r="D65" s="394">
        <v>0</v>
      </c>
      <c r="E65" s="395">
        <v>0</v>
      </c>
      <c r="F65" s="648">
        <v>50</v>
      </c>
    </row>
    <row r="66" spans="1:6" s="122" customFormat="1" ht="18.75" x14ac:dyDescent="0.25">
      <c r="A66" s="837"/>
      <c r="B66" s="647" t="s">
        <v>5096</v>
      </c>
      <c r="C66" s="713">
        <v>800</v>
      </c>
      <c r="D66" s="394">
        <v>0</v>
      </c>
      <c r="E66" s="395">
        <v>0</v>
      </c>
      <c r="F66" s="648">
        <v>200</v>
      </c>
    </row>
    <row r="67" spans="1:6" s="122" customFormat="1" ht="18.75" x14ac:dyDescent="0.25">
      <c r="A67" s="837"/>
      <c r="B67" s="647" t="s">
        <v>5097</v>
      </c>
      <c r="C67" s="713">
        <v>500</v>
      </c>
      <c r="D67" s="394">
        <v>0</v>
      </c>
      <c r="E67" s="395">
        <v>0</v>
      </c>
      <c r="F67" s="648">
        <v>30</v>
      </c>
    </row>
    <row r="68" spans="1:6" s="122" customFormat="1" ht="18.75" x14ac:dyDescent="0.25">
      <c r="A68" s="837"/>
      <c r="B68" s="647" t="s">
        <v>5330</v>
      </c>
      <c r="C68" s="713">
        <v>700</v>
      </c>
      <c r="D68" s="394">
        <v>0</v>
      </c>
      <c r="E68" s="395">
        <v>0</v>
      </c>
      <c r="F68" s="648">
        <v>70</v>
      </c>
    </row>
    <row r="69" spans="1:6" s="122" customFormat="1" ht="18.75" x14ac:dyDescent="0.25">
      <c r="A69" s="837"/>
      <c r="B69" s="647" t="s">
        <v>5331</v>
      </c>
      <c r="C69" s="713">
        <v>1500</v>
      </c>
      <c r="D69" s="394">
        <v>0</v>
      </c>
      <c r="E69" s="395">
        <v>0</v>
      </c>
      <c r="F69" s="648">
        <v>150</v>
      </c>
    </row>
    <row r="70" spans="1:6" s="122" customFormat="1" ht="18.75" x14ac:dyDescent="0.25">
      <c r="A70" s="837"/>
      <c r="B70" s="647" t="s">
        <v>5332</v>
      </c>
      <c r="C70" s="713">
        <v>4000</v>
      </c>
      <c r="D70" s="394">
        <v>0</v>
      </c>
      <c r="E70" s="395">
        <v>0</v>
      </c>
      <c r="F70" s="648">
        <v>400</v>
      </c>
    </row>
    <row r="71" spans="1:6" s="122" customFormat="1" ht="18.75" x14ac:dyDescent="0.25">
      <c r="A71" s="837"/>
      <c r="B71" s="647" t="s">
        <v>5098</v>
      </c>
      <c r="C71" s="713">
        <v>300</v>
      </c>
      <c r="D71" s="394">
        <v>0</v>
      </c>
      <c r="E71" s="395">
        <v>0</v>
      </c>
      <c r="F71" s="648">
        <v>30</v>
      </c>
    </row>
    <row r="72" spans="1:6" s="122" customFormat="1" ht="18.75" x14ac:dyDescent="0.25">
      <c r="A72" s="837"/>
      <c r="B72" s="647" t="s">
        <v>5099</v>
      </c>
      <c r="C72" s="713">
        <v>100</v>
      </c>
      <c r="D72" s="394">
        <v>0</v>
      </c>
      <c r="E72" s="395">
        <v>0</v>
      </c>
      <c r="F72" s="648">
        <v>10</v>
      </c>
    </row>
    <row r="73" spans="1:6" s="122" customFormat="1" ht="18.75" x14ac:dyDescent="0.25">
      <c r="A73" s="837"/>
      <c r="B73" s="647" t="s">
        <v>5100</v>
      </c>
      <c r="C73" s="713">
        <v>500</v>
      </c>
      <c r="D73" s="394">
        <v>0</v>
      </c>
      <c r="E73" s="395">
        <v>0</v>
      </c>
      <c r="F73" s="648">
        <v>50</v>
      </c>
    </row>
    <row r="74" spans="1:6" s="122" customFormat="1" ht="18.75" x14ac:dyDescent="0.25">
      <c r="A74" s="837"/>
      <c r="B74" s="647" t="s">
        <v>5333</v>
      </c>
      <c r="C74" s="713">
        <v>200</v>
      </c>
      <c r="D74" s="394">
        <v>0</v>
      </c>
      <c r="E74" s="395">
        <v>0</v>
      </c>
      <c r="F74" s="648">
        <v>20</v>
      </c>
    </row>
    <row r="75" spans="1:6" s="122" customFormat="1" ht="18.75" x14ac:dyDescent="0.25">
      <c r="A75" s="837"/>
      <c r="B75" s="647" t="s">
        <v>5334</v>
      </c>
      <c r="C75" s="713">
        <v>200</v>
      </c>
      <c r="D75" s="394">
        <v>0</v>
      </c>
      <c r="E75" s="395">
        <v>0</v>
      </c>
      <c r="F75" s="648">
        <v>20</v>
      </c>
    </row>
    <row r="76" spans="1:6" s="122" customFormat="1" ht="18.75" x14ac:dyDescent="0.25">
      <c r="A76" s="837"/>
      <c r="B76" s="647" t="s">
        <v>5335</v>
      </c>
      <c r="C76" s="713">
        <v>800</v>
      </c>
      <c r="D76" s="394">
        <v>0</v>
      </c>
      <c r="E76" s="395">
        <v>0</v>
      </c>
      <c r="F76" s="648">
        <v>20</v>
      </c>
    </row>
    <row r="77" spans="1:6" s="122" customFormat="1" ht="18.75" x14ac:dyDescent="0.25">
      <c r="A77" s="837"/>
      <c r="B77" s="647" t="s">
        <v>5336</v>
      </c>
      <c r="C77" s="713">
        <v>800</v>
      </c>
      <c r="D77" s="394">
        <v>0</v>
      </c>
      <c r="E77" s="395">
        <v>0</v>
      </c>
      <c r="F77" s="648">
        <v>30</v>
      </c>
    </row>
    <row r="78" spans="1:6" s="122" customFormat="1" ht="18.75" x14ac:dyDescent="0.25">
      <c r="A78" s="837"/>
      <c r="B78" s="647" t="s">
        <v>5337</v>
      </c>
      <c r="C78" s="713">
        <v>300</v>
      </c>
      <c r="D78" s="394">
        <v>0</v>
      </c>
      <c r="E78" s="395">
        <v>0</v>
      </c>
      <c r="F78" s="648">
        <v>10</v>
      </c>
    </row>
    <row r="79" spans="1:6" s="122" customFormat="1" ht="18.75" x14ac:dyDescent="0.25">
      <c r="A79" s="837"/>
      <c r="B79" s="647" t="s">
        <v>5338</v>
      </c>
      <c r="C79" s="713">
        <v>2000</v>
      </c>
      <c r="D79" s="394">
        <v>0</v>
      </c>
      <c r="E79" s="395">
        <v>0</v>
      </c>
      <c r="F79" s="648">
        <v>5</v>
      </c>
    </row>
    <row r="80" spans="1:6" s="122" customFormat="1" ht="18.75" x14ac:dyDescent="0.25">
      <c r="A80" s="837"/>
      <c r="B80" s="647" t="s">
        <v>5339</v>
      </c>
      <c r="C80" s="713">
        <v>1000</v>
      </c>
      <c r="D80" s="394">
        <v>0</v>
      </c>
      <c r="E80" s="395">
        <v>0</v>
      </c>
      <c r="F80" s="648">
        <v>0</v>
      </c>
    </row>
    <row r="81" spans="1:6" s="122" customFormat="1" ht="18.75" x14ac:dyDescent="0.25">
      <c r="A81" s="837"/>
      <c r="B81" s="647" t="s">
        <v>5327</v>
      </c>
      <c r="C81" s="713">
        <v>1300</v>
      </c>
      <c r="D81" s="394">
        <v>0</v>
      </c>
      <c r="E81" s="395">
        <v>0</v>
      </c>
      <c r="F81" s="648">
        <v>130</v>
      </c>
    </row>
    <row r="82" spans="1:6" s="122" customFormat="1" ht="18.75" x14ac:dyDescent="0.25">
      <c r="A82" s="837"/>
      <c r="B82" s="257" t="s">
        <v>2681</v>
      </c>
      <c r="C82" s="712">
        <v>0</v>
      </c>
      <c r="D82" s="394">
        <v>0</v>
      </c>
      <c r="E82" s="395">
        <v>0</v>
      </c>
      <c r="F82" s="695">
        <v>0</v>
      </c>
    </row>
    <row r="83" spans="1:6" s="122" customFormat="1" ht="56.25" x14ac:dyDescent="0.25">
      <c r="A83" s="838"/>
      <c r="B83" s="119" t="s">
        <v>1668</v>
      </c>
      <c r="C83" s="636">
        <f>SUM(C60:C82)</f>
        <v>22400</v>
      </c>
      <c r="D83" s="393">
        <f>SUM(D60:D82)</f>
        <v>0</v>
      </c>
      <c r="E83" s="391">
        <f>SUM(E60:E82)</f>
        <v>0</v>
      </c>
      <c r="F83" s="638">
        <f>SUM(F60:F82)</f>
        <v>1395</v>
      </c>
    </row>
    <row r="84" spans="1:6" s="122" customFormat="1" ht="18.75" x14ac:dyDescent="0.25">
      <c r="A84" s="830">
        <v>6</v>
      </c>
      <c r="B84" s="833" t="s">
        <v>288</v>
      </c>
      <c r="C84" s="834"/>
      <c r="D84" s="834"/>
      <c r="E84" s="834"/>
      <c r="F84" s="835"/>
    </row>
    <row r="85" spans="1:6" s="122" customFormat="1" ht="18.75" x14ac:dyDescent="0.25">
      <c r="A85" s="831"/>
      <c r="B85" s="257" t="s">
        <v>5340</v>
      </c>
      <c r="C85" s="714">
        <v>6000</v>
      </c>
      <c r="D85" s="396">
        <v>0</v>
      </c>
      <c r="E85" s="397">
        <v>0</v>
      </c>
      <c r="F85" s="696">
        <v>0.9</v>
      </c>
    </row>
    <row r="86" spans="1:6" s="122" customFormat="1" ht="18.75" x14ac:dyDescent="0.25">
      <c r="A86" s="831"/>
      <c r="B86" s="257" t="s">
        <v>5341</v>
      </c>
      <c r="C86" s="714">
        <v>4900</v>
      </c>
      <c r="D86" s="396">
        <v>0</v>
      </c>
      <c r="E86" s="397">
        <v>0</v>
      </c>
      <c r="F86" s="696">
        <v>0</v>
      </c>
    </row>
    <row r="87" spans="1:6" s="122" customFormat="1" ht="18.75" x14ac:dyDescent="0.25">
      <c r="A87" s="831"/>
      <c r="B87" s="647" t="s">
        <v>5342</v>
      </c>
      <c r="C87" s="715">
        <v>8700</v>
      </c>
      <c r="D87" s="396">
        <v>0</v>
      </c>
      <c r="E87" s="397">
        <v>0</v>
      </c>
      <c r="F87" s="649">
        <v>0</v>
      </c>
    </row>
    <row r="88" spans="1:6" s="122" customFormat="1" ht="18.75" x14ac:dyDescent="0.25">
      <c r="A88" s="831"/>
      <c r="B88" s="647" t="s">
        <v>5343</v>
      </c>
      <c r="C88" s="715">
        <v>10000</v>
      </c>
      <c r="D88" s="396">
        <v>0</v>
      </c>
      <c r="E88" s="397">
        <v>0</v>
      </c>
      <c r="F88" s="649">
        <v>0</v>
      </c>
    </row>
    <row r="89" spans="1:6" s="122" customFormat="1" ht="18.75" x14ac:dyDescent="0.25">
      <c r="A89" s="831"/>
      <c r="B89" s="647" t="s">
        <v>5344</v>
      </c>
      <c r="C89" s="715">
        <v>1000</v>
      </c>
      <c r="D89" s="396">
        <v>0</v>
      </c>
      <c r="E89" s="397">
        <v>0</v>
      </c>
      <c r="F89" s="649">
        <v>1</v>
      </c>
    </row>
    <row r="90" spans="1:6" s="122" customFormat="1" ht="18.75" x14ac:dyDescent="0.25">
      <c r="A90" s="831"/>
      <c r="B90" s="647" t="s">
        <v>5345</v>
      </c>
      <c r="C90" s="715">
        <v>1000</v>
      </c>
      <c r="D90" s="396">
        <v>0</v>
      </c>
      <c r="E90" s="397">
        <v>0</v>
      </c>
      <c r="F90" s="649">
        <v>0.02</v>
      </c>
    </row>
    <row r="91" spans="1:6" s="122" customFormat="1" ht="18.75" x14ac:dyDescent="0.25">
      <c r="A91" s="831"/>
      <c r="B91" s="647" t="s">
        <v>5346</v>
      </c>
      <c r="C91" s="715">
        <v>1000</v>
      </c>
      <c r="D91" s="396">
        <v>0</v>
      </c>
      <c r="E91" s="397">
        <v>0</v>
      </c>
      <c r="F91" s="649">
        <v>0</v>
      </c>
    </row>
    <row r="92" spans="1:6" s="122" customFormat="1" ht="18.75" x14ac:dyDescent="0.25">
      <c r="A92" s="831"/>
      <c r="B92" s="647" t="s">
        <v>5347</v>
      </c>
      <c r="C92" s="715">
        <v>6000</v>
      </c>
      <c r="D92" s="396">
        <v>0</v>
      </c>
      <c r="E92" s="397">
        <v>0</v>
      </c>
      <c r="F92" s="649">
        <v>0.4</v>
      </c>
    </row>
    <row r="93" spans="1:6" s="122" customFormat="1" ht="18.75" x14ac:dyDescent="0.25">
      <c r="A93" s="831"/>
      <c r="B93" s="257" t="s">
        <v>2681</v>
      </c>
      <c r="C93" s="714">
        <v>0</v>
      </c>
      <c r="D93" s="396">
        <v>0</v>
      </c>
      <c r="E93" s="397">
        <v>0</v>
      </c>
      <c r="F93" s="696">
        <v>0</v>
      </c>
    </row>
    <row r="94" spans="1:6" s="122" customFormat="1" ht="56.25" x14ac:dyDescent="0.25">
      <c r="A94" s="832"/>
      <c r="B94" s="260" t="s">
        <v>1696</v>
      </c>
      <c r="C94" s="636">
        <f>SUM(C85:C93)</f>
        <v>38600</v>
      </c>
      <c r="D94" s="393">
        <f>SUM(D85:D93)</f>
        <v>0</v>
      </c>
      <c r="E94" s="391">
        <f>SUM(E85:E93)</f>
        <v>0</v>
      </c>
      <c r="F94" s="638">
        <f>SUM(F85:F93)</f>
        <v>2.3199999999999998</v>
      </c>
    </row>
    <row r="95" spans="1:6" s="122" customFormat="1" ht="18.75" x14ac:dyDescent="0.25">
      <c r="A95" s="836">
        <v>7</v>
      </c>
      <c r="B95" s="845" t="s">
        <v>294</v>
      </c>
      <c r="C95" s="846"/>
      <c r="D95" s="846"/>
      <c r="E95" s="846"/>
      <c r="F95" s="847"/>
    </row>
    <row r="96" spans="1:6" s="122" customFormat="1" ht="18.75" x14ac:dyDescent="0.25">
      <c r="A96" s="837"/>
      <c r="B96" s="651" t="s">
        <v>5248</v>
      </c>
      <c r="C96" s="635">
        <v>0</v>
      </c>
      <c r="D96" s="392">
        <v>0</v>
      </c>
      <c r="E96" s="392">
        <v>0</v>
      </c>
      <c r="F96" s="608">
        <v>2.75</v>
      </c>
    </row>
    <row r="97" spans="1:6" s="122" customFormat="1" ht="18.75" x14ac:dyDescent="0.25">
      <c r="A97" s="837"/>
      <c r="B97" s="651" t="s">
        <v>5249</v>
      </c>
      <c r="C97" s="635">
        <v>0</v>
      </c>
      <c r="D97" s="392">
        <v>0</v>
      </c>
      <c r="E97" s="392">
        <v>0</v>
      </c>
      <c r="F97" s="608">
        <v>13</v>
      </c>
    </row>
    <row r="98" spans="1:6" s="122" customFormat="1" ht="18.75" x14ac:dyDescent="0.25">
      <c r="A98" s="837"/>
      <c r="B98" s="651" t="s">
        <v>5250</v>
      </c>
      <c r="C98" s="635">
        <v>0</v>
      </c>
      <c r="D98" s="392">
        <v>0</v>
      </c>
      <c r="E98" s="392">
        <v>0</v>
      </c>
      <c r="F98" s="608">
        <v>17</v>
      </c>
    </row>
    <row r="99" spans="1:6" s="122" customFormat="1" ht="18.75" x14ac:dyDescent="0.25">
      <c r="A99" s="837"/>
      <c r="B99" s="651" t="s">
        <v>5251</v>
      </c>
      <c r="C99" s="635">
        <v>0</v>
      </c>
      <c r="D99" s="392">
        <v>0</v>
      </c>
      <c r="E99" s="392">
        <v>0</v>
      </c>
      <c r="F99" s="608">
        <v>6.5</v>
      </c>
    </row>
    <row r="100" spans="1:6" s="122" customFormat="1" ht="18.75" x14ac:dyDescent="0.25">
      <c r="A100" s="837"/>
      <c r="B100" s="651" t="s">
        <v>5252</v>
      </c>
      <c r="C100" s="635">
        <v>2300</v>
      </c>
      <c r="D100" s="392">
        <v>0</v>
      </c>
      <c r="E100" s="392">
        <v>0</v>
      </c>
      <c r="F100" s="608">
        <v>0</v>
      </c>
    </row>
    <row r="101" spans="1:6" s="122" customFormat="1" ht="18.75" x14ac:dyDescent="0.25">
      <c r="A101" s="837"/>
      <c r="B101" s="651" t="s">
        <v>5253</v>
      </c>
      <c r="C101" s="635">
        <v>4000</v>
      </c>
      <c r="D101" s="392">
        <v>0</v>
      </c>
      <c r="E101" s="392">
        <v>0</v>
      </c>
      <c r="F101" s="608">
        <v>13.9</v>
      </c>
    </row>
    <row r="102" spans="1:6" s="122" customFormat="1" ht="18.75" x14ac:dyDescent="0.25">
      <c r="A102" s="837"/>
      <c r="B102" s="651" t="s">
        <v>5254</v>
      </c>
      <c r="C102" s="635">
        <v>0</v>
      </c>
      <c r="D102" s="392">
        <v>0</v>
      </c>
      <c r="E102" s="392">
        <v>0</v>
      </c>
      <c r="F102" s="608">
        <v>22.5</v>
      </c>
    </row>
    <row r="103" spans="1:6" s="122" customFormat="1" ht="18.75" x14ac:dyDescent="0.25">
      <c r="A103" s="837"/>
      <c r="B103" s="651" t="s">
        <v>5255</v>
      </c>
      <c r="C103" s="635">
        <v>2500</v>
      </c>
      <c r="D103" s="392">
        <v>0</v>
      </c>
      <c r="E103" s="392">
        <v>0</v>
      </c>
      <c r="F103" s="608">
        <v>218</v>
      </c>
    </row>
    <row r="104" spans="1:6" s="122" customFormat="1" ht="37.5" x14ac:dyDescent="0.25">
      <c r="A104" s="837"/>
      <c r="B104" s="259" t="s">
        <v>5430</v>
      </c>
      <c r="C104" s="635">
        <f>C96+C97+C98+C99+C100+C101+C102+C103</f>
        <v>8800</v>
      </c>
      <c r="D104" s="635">
        <f t="shared" ref="D104:F104" si="6">D96+D97+D98+D99+D100+D101+D102+D103</f>
        <v>0</v>
      </c>
      <c r="E104" s="635">
        <f t="shared" si="6"/>
        <v>0</v>
      </c>
      <c r="F104" s="635">
        <f t="shared" si="6"/>
        <v>293.64999999999998</v>
      </c>
    </row>
    <row r="105" spans="1:6" s="122" customFormat="1" ht="56.25" x14ac:dyDescent="0.25">
      <c r="A105" s="837"/>
      <c r="B105" s="651" t="s">
        <v>5433</v>
      </c>
      <c r="C105" s="635">
        <v>24.5</v>
      </c>
      <c r="D105" s="392">
        <v>0</v>
      </c>
      <c r="E105" s="739">
        <v>0</v>
      </c>
      <c r="F105" s="608">
        <v>33.200000000000003</v>
      </c>
    </row>
    <row r="106" spans="1:6" s="122" customFormat="1" ht="18.75" x14ac:dyDescent="0.25">
      <c r="A106" s="837"/>
      <c r="B106" s="257" t="s">
        <v>2681</v>
      </c>
      <c r="C106" s="635">
        <f>C105</f>
        <v>24.5</v>
      </c>
      <c r="D106" s="635">
        <f t="shared" ref="D106:F106" si="7">D105</f>
        <v>0</v>
      </c>
      <c r="E106" s="635">
        <f t="shared" si="7"/>
        <v>0</v>
      </c>
      <c r="F106" s="635">
        <f t="shared" si="7"/>
        <v>33.200000000000003</v>
      </c>
    </row>
    <row r="107" spans="1:6" s="122" customFormat="1" ht="56.25" x14ac:dyDescent="0.25">
      <c r="A107" s="838"/>
      <c r="B107" s="119" t="s">
        <v>1669</v>
      </c>
      <c r="C107" s="636">
        <f>C104+C106</f>
        <v>8824.5</v>
      </c>
      <c r="D107" s="636">
        <f t="shared" ref="D107:F107" si="8">D104+D106</f>
        <v>0</v>
      </c>
      <c r="E107" s="636">
        <f t="shared" si="8"/>
        <v>0</v>
      </c>
      <c r="F107" s="636">
        <f t="shared" si="8"/>
        <v>326.84999999999997</v>
      </c>
    </row>
    <row r="108" spans="1:6" s="122" customFormat="1" ht="18.75" x14ac:dyDescent="0.25">
      <c r="A108" s="836">
        <v>8</v>
      </c>
      <c r="B108" s="842" t="s">
        <v>5103</v>
      </c>
      <c r="C108" s="843"/>
      <c r="D108" s="843"/>
      <c r="E108" s="843"/>
      <c r="F108" s="844"/>
    </row>
    <row r="109" spans="1:6" s="122" customFormat="1" ht="18.75" x14ac:dyDescent="0.25">
      <c r="A109" s="837"/>
      <c r="B109" s="651" t="s">
        <v>5352</v>
      </c>
      <c r="C109" s="635">
        <v>29610</v>
      </c>
      <c r="D109" s="392">
        <v>0</v>
      </c>
      <c r="E109" s="392">
        <v>0</v>
      </c>
      <c r="F109" s="608">
        <v>0.21</v>
      </c>
    </row>
    <row r="110" spans="1:6" s="122" customFormat="1" ht="18.75" x14ac:dyDescent="0.25">
      <c r="A110" s="837"/>
      <c r="B110" s="651" t="s">
        <v>5353</v>
      </c>
      <c r="C110" s="635">
        <v>8100</v>
      </c>
      <c r="D110" s="392">
        <v>0</v>
      </c>
      <c r="E110" s="392">
        <v>0</v>
      </c>
      <c r="F110" s="608">
        <v>0.81</v>
      </c>
    </row>
    <row r="111" spans="1:6" s="122" customFormat="1" ht="18.75" x14ac:dyDescent="0.25">
      <c r="A111" s="837"/>
      <c r="B111" s="651" t="s">
        <v>5348</v>
      </c>
      <c r="C111" s="635">
        <v>7000</v>
      </c>
      <c r="D111" s="392">
        <v>0</v>
      </c>
      <c r="E111" s="392">
        <v>0</v>
      </c>
      <c r="F111" s="608">
        <v>0.8</v>
      </c>
    </row>
    <row r="112" spans="1:6" s="122" customFormat="1" ht="18.75" x14ac:dyDescent="0.25">
      <c r="A112" s="837"/>
      <c r="B112" s="651" t="s">
        <v>5349</v>
      </c>
      <c r="C112" s="635">
        <v>11800</v>
      </c>
      <c r="D112" s="392">
        <v>0</v>
      </c>
      <c r="E112" s="392">
        <v>0</v>
      </c>
      <c r="F112" s="608">
        <v>0.1</v>
      </c>
    </row>
    <row r="113" spans="1:6" s="122" customFormat="1" ht="18.75" x14ac:dyDescent="0.25">
      <c r="A113" s="837"/>
      <c r="B113" s="651" t="s">
        <v>5350</v>
      </c>
      <c r="C113" s="635">
        <v>43820</v>
      </c>
      <c r="D113" s="392">
        <v>0</v>
      </c>
      <c r="E113" s="392">
        <v>0</v>
      </c>
      <c r="F113" s="608">
        <v>5.82</v>
      </c>
    </row>
    <row r="114" spans="1:6" s="122" customFormat="1" ht="18.75" x14ac:dyDescent="0.25">
      <c r="A114" s="837"/>
      <c r="B114" s="651" t="s">
        <v>5351</v>
      </c>
      <c r="C114" s="635">
        <v>3800</v>
      </c>
      <c r="D114" s="392">
        <v>0</v>
      </c>
      <c r="E114" s="392">
        <v>0</v>
      </c>
      <c r="F114" s="608">
        <v>0.1</v>
      </c>
    </row>
    <row r="115" spans="1:6" s="122" customFormat="1" ht="18.75" x14ac:dyDescent="0.25">
      <c r="A115" s="837"/>
      <c r="B115" s="257" t="s">
        <v>2681</v>
      </c>
      <c r="C115" s="635">
        <v>0</v>
      </c>
      <c r="D115" s="392">
        <v>0</v>
      </c>
      <c r="E115" s="390">
        <v>0</v>
      </c>
      <c r="F115" s="637">
        <v>0</v>
      </c>
    </row>
    <row r="116" spans="1:6" s="122" customFormat="1" ht="37.5" x14ac:dyDescent="0.25">
      <c r="A116" s="838"/>
      <c r="B116" s="119" t="s">
        <v>1670</v>
      </c>
      <c r="C116" s="636">
        <f>SUM(C108:C115)</f>
        <v>104130</v>
      </c>
      <c r="D116" s="393">
        <f>SUM(D108:D115)</f>
        <v>0</v>
      </c>
      <c r="E116" s="391">
        <f>SUM(E108:E115)</f>
        <v>0</v>
      </c>
      <c r="F116" s="638">
        <f>SUM(F108:F115)</f>
        <v>7.84</v>
      </c>
    </row>
    <row r="117" spans="1:6" s="122" customFormat="1" ht="18.75" x14ac:dyDescent="0.25">
      <c r="A117" s="830">
        <v>9</v>
      </c>
      <c r="B117" s="842" t="s">
        <v>300</v>
      </c>
      <c r="C117" s="843"/>
      <c r="D117" s="843"/>
      <c r="E117" s="843"/>
      <c r="F117" s="844"/>
    </row>
    <row r="118" spans="1:6" s="122" customFormat="1" ht="18.75" x14ac:dyDescent="0.25">
      <c r="A118" s="831"/>
      <c r="B118" s="651" t="s">
        <v>5354</v>
      </c>
      <c r="C118" s="635">
        <v>400</v>
      </c>
      <c r="D118" s="392">
        <v>0</v>
      </c>
      <c r="E118" s="390">
        <v>0</v>
      </c>
      <c r="F118" s="608">
        <v>0</v>
      </c>
    </row>
    <row r="119" spans="1:6" s="122" customFormat="1" ht="18.75" x14ac:dyDescent="0.25">
      <c r="A119" s="831"/>
      <c r="B119" s="651" t="s">
        <v>5356</v>
      </c>
      <c r="C119" s="635">
        <v>5500</v>
      </c>
      <c r="D119" s="392">
        <v>0</v>
      </c>
      <c r="E119" s="390">
        <v>0</v>
      </c>
      <c r="F119" s="608">
        <v>0</v>
      </c>
    </row>
    <row r="120" spans="1:6" s="122" customFormat="1" ht="18.75" x14ac:dyDescent="0.25">
      <c r="A120" s="831"/>
      <c r="B120" s="651" t="s">
        <v>5355</v>
      </c>
      <c r="C120" s="635">
        <v>0</v>
      </c>
      <c r="D120" s="392">
        <v>0</v>
      </c>
      <c r="E120" s="390">
        <v>0</v>
      </c>
      <c r="F120" s="608">
        <v>5</v>
      </c>
    </row>
    <row r="121" spans="1:6" s="122" customFormat="1" ht="18.75" x14ac:dyDescent="0.25">
      <c r="A121" s="831"/>
      <c r="B121" s="651" t="s">
        <v>5357</v>
      </c>
      <c r="C121" s="635">
        <v>1600</v>
      </c>
      <c r="D121" s="392">
        <v>0</v>
      </c>
      <c r="E121" s="390">
        <v>0</v>
      </c>
      <c r="F121" s="608">
        <v>5.6</v>
      </c>
    </row>
    <row r="122" spans="1:6" s="122" customFormat="1" ht="18.75" x14ac:dyDescent="0.25">
      <c r="A122" s="831"/>
      <c r="B122" s="651" t="s">
        <v>5358</v>
      </c>
      <c r="C122" s="635">
        <v>500</v>
      </c>
      <c r="D122" s="392">
        <v>0</v>
      </c>
      <c r="E122" s="390">
        <v>0</v>
      </c>
      <c r="F122" s="608">
        <v>0</v>
      </c>
    </row>
    <row r="123" spans="1:6" s="122" customFormat="1" ht="18.75" x14ac:dyDescent="0.25">
      <c r="A123" s="831"/>
      <c r="B123" s="651" t="s">
        <v>5359</v>
      </c>
      <c r="C123" s="635">
        <v>2000</v>
      </c>
      <c r="D123" s="392">
        <v>0</v>
      </c>
      <c r="E123" s="390">
        <v>0</v>
      </c>
      <c r="F123" s="608">
        <v>2</v>
      </c>
    </row>
    <row r="124" spans="1:6" s="122" customFormat="1" ht="18.75" x14ac:dyDescent="0.25">
      <c r="A124" s="831"/>
      <c r="B124" s="257" t="s">
        <v>2681</v>
      </c>
      <c r="C124" s="635">
        <v>0</v>
      </c>
      <c r="D124" s="392">
        <v>0</v>
      </c>
      <c r="E124" s="390">
        <v>0</v>
      </c>
      <c r="F124" s="637">
        <v>0</v>
      </c>
    </row>
    <row r="125" spans="1:6" s="122" customFormat="1" ht="37.5" x14ac:dyDescent="0.25">
      <c r="A125" s="832"/>
      <c r="B125" s="119" t="s">
        <v>1671</v>
      </c>
      <c r="C125" s="636">
        <f>SUM(C117:C124)</f>
        <v>10000</v>
      </c>
      <c r="D125" s="393">
        <f>SUM(D117:D124)</f>
        <v>0</v>
      </c>
      <c r="E125" s="391">
        <f>SUM(E117:E124)</f>
        <v>0</v>
      </c>
      <c r="F125" s="638">
        <f>SUM(F117:F124)</f>
        <v>12.6</v>
      </c>
    </row>
    <row r="126" spans="1:6" s="122" customFormat="1" ht="18.75" x14ac:dyDescent="0.25">
      <c r="A126" s="836">
        <v>10</v>
      </c>
      <c r="B126" s="842" t="s">
        <v>302</v>
      </c>
      <c r="C126" s="843"/>
      <c r="D126" s="843"/>
      <c r="E126" s="843"/>
      <c r="F126" s="844"/>
    </row>
    <row r="127" spans="1:6" s="122" customFormat="1" ht="37.5" x14ac:dyDescent="0.25">
      <c r="A127" s="837"/>
      <c r="B127" s="257" t="s">
        <v>5104</v>
      </c>
      <c r="C127" s="635">
        <v>1000</v>
      </c>
      <c r="D127" s="392">
        <v>0</v>
      </c>
      <c r="E127" s="390">
        <v>0</v>
      </c>
      <c r="F127" s="637">
        <v>1</v>
      </c>
    </row>
    <row r="128" spans="1:6" s="122" customFormat="1" ht="18.75" x14ac:dyDescent="0.25">
      <c r="A128" s="837"/>
      <c r="B128" s="257" t="s">
        <v>2681</v>
      </c>
      <c r="C128" s="635">
        <v>0</v>
      </c>
      <c r="D128" s="392">
        <v>0</v>
      </c>
      <c r="E128" s="390">
        <v>0</v>
      </c>
      <c r="F128" s="637">
        <v>0</v>
      </c>
    </row>
    <row r="129" spans="1:6" s="122" customFormat="1" ht="56.25" x14ac:dyDescent="0.25">
      <c r="A129" s="838"/>
      <c r="B129" s="119" t="s">
        <v>1672</v>
      </c>
      <c r="C129" s="636">
        <f>SUM(C126:C128)</f>
        <v>1000</v>
      </c>
      <c r="D129" s="393">
        <f>SUM(D126:D128)</f>
        <v>0</v>
      </c>
      <c r="E129" s="391">
        <f>SUM(E126:E128)</f>
        <v>0</v>
      </c>
      <c r="F129" s="638">
        <f>SUM(F126:F128)</f>
        <v>1</v>
      </c>
    </row>
    <row r="130" spans="1:6" s="122" customFormat="1" ht="18.75" x14ac:dyDescent="0.25">
      <c r="A130" s="836">
        <v>11</v>
      </c>
      <c r="B130" s="845" t="s">
        <v>5178</v>
      </c>
      <c r="C130" s="846"/>
      <c r="D130" s="846"/>
      <c r="E130" s="846"/>
      <c r="F130" s="847"/>
    </row>
    <row r="131" spans="1:6" s="122" customFormat="1" ht="18.75" x14ac:dyDescent="0.25">
      <c r="A131" s="837"/>
      <c r="B131" s="651" t="s">
        <v>5299</v>
      </c>
      <c r="C131" s="635">
        <v>2500</v>
      </c>
      <c r="D131" s="398">
        <v>0</v>
      </c>
      <c r="E131" s="399">
        <v>0</v>
      </c>
      <c r="F131" s="608">
        <v>0</v>
      </c>
    </row>
    <row r="132" spans="1:6" s="122" customFormat="1" ht="18.75" x14ac:dyDescent="0.25">
      <c r="A132" s="837"/>
      <c r="B132" s="651" t="s">
        <v>5300</v>
      </c>
      <c r="C132" s="635">
        <v>2200</v>
      </c>
      <c r="D132" s="398">
        <v>0</v>
      </c>
      <c r="E132" s="399">
        <v>0</v>
      </c>
      <c r="F132" s="608">
        <v>70</v>
      </c>
    </row>
    <row r="133" spans="1:6" s="122" customFormat="1" ht="18.75" x14ac:dyDescent="0.25">
      <c r="A133" s="837"/>
      <c r="B133" s="651" t="s">
        <v>5301</v>
      </c>
      <c r="C133" s="635">
        <v>1000</v>
      </c>
      <c r="D133" s="398">
        <v>0</v>
      </c>
      <c r="E133" s="399">
        <v>0</v>
      </c>
      <c r="F133" s="608">
        <v>50</v>
      </c>
    </row>
    <row r="134" spans="1:6" s="122" customFormat="1" ht="18.75" x14ac:dyDescent="0.25">
      <c r="A134" s="837"/>
      <c r="B134" s="651" t="s">
        <v>5302</v>
      </c>
      <c r="C134" s="635">
        <v>500</v>
      </c>
      <c r="D134" s="398">
        <v>0</v>
      </c>
      <c r="E134" s="399">
        <v>0</v>
      </c>
      <c r="F134" s="608">
        <v>100</v>
      </c>
    </row>
    <row r="135" spans="1:6" s="122" customFormat="1" ht="18.75" x14ac:dyDescent="0.25">
      <c r="A135" s="837"/>
      <c r="B135" s="651" t="s">
        <v>5303</v>
      </c>
      <c r="C135" s="635">
        <v>0</v>
      </c>
      <c r="D135" s="398">
        <v>0</v>
      </c>
      <c r="E135" s="399">
        <v>0</v>
      </c>
      <c r="F135" s="608">
        <v>0</v>
      </c>
    </row>
    <row r="136" spans="1:6" s="122" customFormat="1" ht="18.75" x14ac:dyDescent="0.25">
      <c r="A136" s="837"/>
      <c r="B136" s="651" t="s">
        <v>5304</v>
      </c>
      <c r="C136" s="635">
        <v>600</v>
      </c>
      <c r="D136" s="398">
        <v>0</v>
      </c>
      <c r="E136" s="399">
        <v>0</v>
      </c>
      <c r="F136" s="608">
        <v>50</v>
      </c>
    </row>
    <row r="137" spans="1:6" s="122" customFormat="1" ht="18.75" x14ac:dyDescent="0.25">
      <c r="A137" s="837"/>
      <c r="B137" s="651" t="s">
        <v>5305</v>
      </c>
      <c r="C137" s="635">
        <v>100</v>
      </c>
      <c r="D137" s="398">
        <v>0</v>
      </c>
      <c r="E137" s="399">
        <v>0</v>
      </c>
      <c r="F137" s="608">
        <v>10</v>
      </c>
    </row>
    <row r="138" spans="1:6" s="122" customFormat="1" ht="18.75" x14ac:dyDescent="0.25">
      <c r="A138" s="837"/>
      <c r="B138" s="651" t="s">
        <v>5306</v>
      </c>
      <c r="C138" s="635">
        <v>2000</v>
      </c>
      <c r="D138" s="398">
        <v>0</v>
      </c>
      <c r="E138" s="399">
        <v>0</v>
      </c>
      <c r="F138" s="608">
        <v>50</v>
      </c>
    </row>
    <row r="139" spans="1:6" s="122" customFormat="1" ht="18.75" x14ac:dyDescent="0.25">
      <c r="A139" s="837"/>
      <c r="B139" s="651" t="s">
        <v>5310</v>
      </c>
      <c r="C139" s="635">
        <v>1000</v>
      </c>
      <c r="D139" s="398">
        <v>0</v>
      </c>
      <c r="E139" s="399">
        <v>0</v>
      </c>
      <c r="F139" s="608">
        <v>100</v>
      </c>
    </row>
    <row r="140" spans="1:6" s="122" customFormat="1" ht="18.75" x14ac:dyDescent="0.25">
      <c r="A140" s="837"/>
      <c r="B140" s="651" t="s">
        <v>5307</v>
      </c>
      <c r="C140" s="635">
        <v>1000</v>
      </c>
      <c r="D140" s="398">
        <v>0</v>
      </c>
      <c r="E140" s="399">
        <v>0</v>
      </c>
      <c r="F140" s="608">
        <v>80</v>
      </c>
    </row>
    <row r="141" spans="1:6" s="122" customFormat="1" ht="18.75" x14ac:dyDescent="0.25">
      <c r="A141" s="837"/>
      <c r="B141" s="257" t="s">
        <v>5308</v>
      </c>
      <c r="C141" s="716">
        <v>2000</v>
      </c>
      <c r="D141" s="398">
        <v>0</v>
      </c>
      <c r="E141" s="399">
        <v>0</v>
      </c>
      <c r="F141" s="697">
        <v>10</v>
      </c>
    </row>
    <row r="142" spans="1:6" s="122" customFormat="1" ht="18.75" x14ac:dyDescent="0.25">
      <c r="A142" s="837"/>
      <c r="B142" s="257" t="s">
        <v>5309</v>
      </c>
      <c r="C142" s="716">
        <v>2000</v>
      </c>
      <c r="D142" s="398">
        <v>0</v>
      </c>
      <c r="E142" s="399">
        <v>0</v>
      </c>
      <c r="F142" s="697">
        <v>0</v>
      </c>
    </row>
    <row r="143" spans="1:6" s="122" customFormat="1" ht="18.75" x14ac:dyDescent="0.25">
      <c r="A143" s="837"/>
      <c r="B143" s="257" t="s">
        <v>2681</v>
      </c>
      <c r="C143" s="716">
        <v>0</v>
      </c>
      <c r="D143" s="398">
        <v>0</v>
      </c>
      <c r="E143" s="399">
        <v>0</v>
      </c>
      <c r="F143" s="697">
        <v>0</v>
      </c>
    </row>
    <row r="144" spans="1:6" s="122" customFormat="1" ht="75" x14ac:dyDescent="0.25">
      <c r="A144" s="838"/>
      <c r="B144" s="119" t="s">
        <v>1673</v>
      </c>
      <c r="C144" s="636">
        <f>SUM(C130:C143)</f>
        <v>14900</v>
      </c>
      <c r="D144" s="393">
        <f t="shared" ref="D144:F144" si="9">SUM(D130:D143)</f>
        <v>0</v>
      </c>
      <c r="E144" s="391">
        <f t="shared" si="9"/>
        <v>0</v>
      </c>
      <c r="F144" s="638">
        <f t="shared" si="9"/>
        <v>520</v>
      </c>
    </row>
    <row r="145" spans="1:6" s="687" customFormat="1" ht="18.75" x14ac:dyDescent="0.25">
      <c r="A145" s="853">
        <v>12</v>
      </c>
      <c r="B145" s="871" t="s">
        <v>5422</v>
      </c>
      <c r="C145" s="872"/>
      <c r="D145" s="872"/>
      <c r="E145" s="872"/>
      <c r="F145" s="873"/>
    </row>
    <row r="146" spans="1:6" s="687" customFormat="1" ht="18.75" x14ac:dyDescent="0.25">
      <c r="A146" s="854"/>
      <c r="B146" s="664" t="s">
        <v>5423</v>
      </c>
      <c r="C146" s="692">
        <v>4900</v>
      </c>
      <c r="D146" s="689">
        <v>0</v>
      </c>
      <c r="E146" s="689">
        <v>0</v>
      </c>
      <c r="F146" s="690">
        <v>6.5</v>
      </c>
    </row>
    <row r="147" spans="1:6" s="687" customFormat="1" ht="37.5" x14ac:dyDescent="0.25">
      <c r="A147" s="854"/>
      <c r="B147" s="664" t="s">
        <v>5424</v>
      </c>
      <c r="C147" s="692">
        <v>4900</v>
      </c>
      <c r="D147" s="689">
        <v>0</v>
      </c>
      <c r="E147" s="689">
        <v>0</v>
      </c>
      <c r="F147" s="690">
        <v>6.5</v>
      </c>
    </row>
    <row r="148" spans="1:6" s="687" customFormat="1" ht="37.5" x14ac:dyDescent="0.25">
      <c r="A148" s="854"/>
      <c r="B148" s="738" t="s">
        <v>5430</v>
      </c>
      <c r="C148" s="692">
        <f>C146+C147</f>
        <v>9800</v>
      </c>
      <c r="D148" s="692">
        <f t="shared" ref="D148:F148" si="10">D146+D147</f>
        <v>0</v>
      </c>
      <c r="E148" s="692">
        <f t="shared" si="10"/>
        <v>0</v>
      </c>
      <c r="F148" s="692">
        <f t="shared" si="10"/>
        <v>13</v>
      </c>
    </row>
    <row r="149" spans="1:6" s="687" customFormat="1" ht="56.25" x14ac:dyDescent="0.25">
      <c r="A149" s="854"/>
      <c r="B149" s="664" t="s">
        <v>5431</v>
      </c>
      <c r="C149" s="717">
        <v>4900</v>
      </c>
      <c r="D149" s="689">
        <v>0</v>
      </c>
      <c r="E149" s="689">
        <v>0</v>
      </c>
      <c r="F149" s="688">
        <v>6.5</v>
      </c>
    </row>
    <row r="150" spans="1:6" s="687" customFormat="1" ht="75" x14ac:dyDescent="0.25">
      <c r="A150" s="854"/>
      <c r="B150" s="664" t="s">
        <v>5432</v>
      </c>
      <c r="C150" s="717">
        <v>4900</v>
      </c>
      <c r="D150" s="689">
        <v>0</v>
      </c>
      <c r="E150" s="689">
        <v>0</v>
      </c>
      <c r="F150" s="688">
        <v>6.5</v>
      </c>
    </row>
    <row r="151" spans="1:6" s="687" customFormat="1" ht="18.75" x14ac:dyDescent="0.25">
      <c r="A151" s="854"/>
      <c r="B151" s="664" t="s">
        <v>2681</v>
      </c>
      <c r="C151" s="717">
        <f>C149+C150</f>
        <v>9800</v>
      </c>
      <c r="D151" s="717">
        <f t="shared" ref="D151:F151" si="11">D149+D150</f>
        <v>0</v>
      </c>
      <c r="E151" s="717">
        <f t="shared" si="11"/>
        <v>0</v>
      </c>
      <c r="F151" s="717">
        <f t="shared" si="11"/>
        <v>13</v>
      </c>
    </row>
    <row r="152" spans="1:6" s="687" customFormat="1" ht="37.5" x14ac:dyDescent="0.25">
      <c r="A152" s="855"/>
      <c r="B152" s="665" t="s">
        <v>2682</v>
      </c>
      <c r="C152" s="693">
        <f>C148+C151</f>
        <v>19600</v>
      </c>
      <c r="D152" s="693">
        <f t="shared" ref="D152:F152" si="12">D148+D151</f>
        <v>0</v>
      </c>
      <c r="E152" s="693">
        <f t="shared" si="12"/>
        <v>0</v>
      </c>
      <c r="F152" s="693">
        <f t="shared" si="12"/>
        <v>26</v>
      </c>
    </row>
    <row r="153" spans="1:6" s="122" customFormat="1" ht="18.75" x14ac:dyDescent="0.25">
      <c r="A153" s="836">
        <v>13</v>
      </c>
      <c r="B153" s="867" t="s">
        <v>5105</v>
      </c>
      <c r="C153" s="867"/>
      <c r="D153" s="867"/>
      <c r="E153" s="867"/>
      <c r="F153" s="867"/>
    </row>
    <row r="154" spans="1:6" s="122" customFormat="1" ht="18.75" x14ac:dyDescent="0.25">
      <c r="A154" s="841"/>
      <c r="B154" s="667" t="s">
        <v>5360</v>
      </c>
      <c r="C154" s="708">
        <v>0</v>
      </c>
      <c r="D154" s="668">
        <v>0</v>
      </c>
      <c r="E154" s="668">
        <v>0</v>
      </c>
      <c r="F154" s="698">
        <v>0</v>
      </c>
    </row>
    <row r="155" spans="1:6" s="122" customFormat="1" ht="18.75" x14ac:dyDescent="0.25">
      <c r="A155" s="841"/>
      <c r="B155" s="667" t="s">
        <v>5361</v>
      </c>
      <c r="C155" s="708">
        <v>0</v>
      </c>
      <c r="D155" s="668">
        <v>0</v>
      </c>
      <c r="E155" s="668">
        <v>0</v>
      </c>
      <c r="F155" s="698">
        <v>0</v>
      </c>
    </row>
    <row r="156" spans="1:6" s="122" customFormat="1" ht="18.75" x14ac:dyDescent="0.25">
      <c r="A156" s="841"/>
      <c r="B156" s="667" t="s">
        <v>5436</v>
      </c>
      <c r="C156" s="708">
        <v>0</v>
      </c>
      <c r="D156" s="668">
        <v>0</v>
      </c>
      <c r="E156" s="668">
        <v>0</v>
      </c>
      <c r="F156" s="698">
        <v>0</v>
      </c>
    </row>
    <row r="157" spans="1:6" s="122" customFormat="1" ht="18.75" x14ac:dyDescent="0.25">
      <c r="A157" s="841"/>
      <c r="B157" s="667" t="s">
        <v>5362</v>
      </c>
      <c r="C157" s="708">
        <v>0</v>
      </c>
      <c r="D157" s="668">
        <v>0</v>
      </c>
      <c r="E157" s="668">
        <v>0</v>
      </c>
      <c r="F157" s="698">
        <v>0</v>
      </c>
    </row>
    <row r="158" spans="1:6" s="122" customFormat="1" ht="18.75" x14ac:dyDescent="0.25">
      <c r="A158" s="841"/>
      <c r="B158" s="667" t="s">
        <v>5363</v>
      </c>
      <c r="C158" s="708">
        <v>0</v>
      </c>
      <c r="D158" s="668">
        <v>0</v>
      </c>
      <c r="E158" s="668">
        <v>0</v>
      </c>
      <c r="F158" s="698">
        <v>0</v>
      </c>
    </row>
    <row r="159" spans="1:6" s="122" customFormat="1" ht="18.75" x14ac:dyDescent="0.25">
      <c r="A159" s="841"/>
      <c r="B159" s="667" t="s">
        <v>5364</v>
      </c>
      <c r="C159" s="708">
        <v>0</v>
      </c>
      <c r="D159" s="668">
        <v>0</v>
      </c>
      <c r="E159" s="668">
        <v>0</v>
      </c>
      <c r="F159" s="698">
        <v>0</v>
      </c>
    </row>
    <row r="160" spans="1:6" s="122" customFormat="1" ht="18.75" x14ac:dyDescent="0.25">
      <c r="A160" s="841"/>
      <c r="B160" s="667" t="s">
        <v>5365</v>
      </c>
      <c r="C160" s="708">
        <v>100</v>
      </c>
      <c r="D160" s="668">
        <v>0</v>
      </c>
      <c r="E160" s="668">
        <v>0</v>
      </c>
      <c r="F160" s="698">
        <v>0.1</v>
      </c>
    </row>
    <row r="161" spans="1:6" s="122" customFormat="1" ht="18.75" x14ac:dyDescent="0.25">
      <c r="A161" s="841"/>
      <c r="B161" s="667" t="s">
        <v>5366</v>
      </c>
      <c r="C161" s="708">
        <v>0</v>
      </c>
      <c r="D161" s="668">
        <v>0</v>
      </c>
      <c r="E161" s="668">
        <v>0</v>
      </c>
      <c r="F161" s="698">
        <v>0</v>
      </c>
    </row>
    <row r="162" spans="1:6" s="122" customFormat="1" ht="18.75" x14ac:dyDescent="0.25">
      <c r="A162" s="841"/>
      <c r="B162" s="667" t="s">
        <v>5367</v>
      </c>
      <c r="C162" s="708">
        <v>0</v>
      </c>
      <c r="D162" s="668">
        <v>0</v>
      </c>
      <c r="E162" s="668">
        <v>0</v>
      </c>
      <c r="F162" s="698">
        <v>0</v>
      </c>
    </row>
    <row r="163" spans="1:6" s="122" customFormat="1" ht="18.75" x14ac:dyDescent="0.25">
      <c r="A163" s="841"/>
      <c r="B163" s="667" t="s">
        <v>5368</v>
      </c>
      <c r="C163" s="708">
        <v>300</v>
      </c>
      <c r="D163" s="668">
        <v>0</v>
      </c>
      <c r="E163" s="668">
        <v>0</v>
      </c>
      <c r="F163" s="698">
        <v>0.3</v>
      </c>
    </row>
    <row r="164" spans="1:6" s="122" customFormat="1" ht="18.75" x14ac:dyDescent="0.25">
      <c r="A164" s="841"/>
      <c r="B164" s="667" t="s">
        <v>5369</v>
      </c>
      <c r="C164" s="708">
        <v>0</v>
      </c>
      <c r="D164" s="668">
        <v>0</v>
      </c>
      <c r="E164" s="668">
        <v>0</v>
      </c>
      <c r="F164" s="698">
        <v>0</v>
      </c>
    </row>
    <row r="165" spans="1:6" s="122" customFormat="1" ht="18.75" x14ac:dyDescent="0.25">
      <c r="A165" s="841"/>
      <c r="B165" s="667" t="s">
        <v>5370</v>
      </c>
      <c r="C165" s="708">
        <v>0</v>
      </c>
      <c r="D165" s="668">
        <v>0</v>
      </c>
      <c r="E165" s="668">
        <v>0</v>
      </c>
      <c r="F165" s="698">
        <v>0.5</v>
      </c>
    </row>
    <row r="166" spans="1:6" s="122" customFormat="1" ht="18.75" x14ac:dyDescent="0.25">
      <c r="A166" s="841"/>
      <c r="B166" s="667" t="s">
        <v>5371</v>
      </c>
      <c r="C166" s="708">
        <v>4700</v>
      </c>
      <c r="D166" s="668">
        <v>0</v>
      </c>
      <c r="E166" s="668">
        <v>0</v>
      </c>
      <c r="F166" s="698">
        <v>4.7</v>
      </c>
    </row>
    <row r="167" spans="1:6" s="122" customFormat="1" ht="18.75" x14ac:dyDescent="0.25">
      <c r="A167" s="841"/>
      <c r="B167" s="667" t="s">
        <v>5372</v>
      </c>
      <c r="C167" s="708">
        <v>0</v>
      </c>
      <c r="D167" s="668">
        <v>0</v>
      </c>
      <c r="E167" s="668">
        <v>0</v>
      </c>
      <c r="F167" s="698">
        <v>0</v>
      </c>
    </row>
    <row r="168" spans="1:6" s="122" customFormat="1" ht="18.75" x14ac:dyDescent="0.25">
      <c r="A168" s="841"/>
      <c r="B168" s="667" t="s">
        <v>5373</v>
      </c>
      <c r="C168" s="708">
        <v>0</v>
      </c>
      <c r="D168" s="668">
        <v>0</v>
      </c>
      <c r="E168" s="668">
        <v>0</v>
      </c>
      <c r="F168" s="698">
        <v>0.5</v>
      </c>
    </row>
    <row r="169" spans="1:6" s="122" customFormat="1" ht="18.75" x14ac:dyDescent="0.25">
      <c r="A169" s="841"/>
      <c r="B169" s="667" t="s">
        <v>5374</v>
      </c>
      <c r="C169" s="708">
        <v>0</v>
      </c>
      <c r="D169" s="668">
        <v>0</v>
      </c>
      <c r="E169" s="668">
        <v>0</v>
      </c>
      <c r="F169" s="698">
        <v>0</v>
      </c>
    </row>
    <row r="170" spans="1:6" s="122" customFormat="1" ht="18.75" x14ac:dyDescent="0.25">
      <c r="A170" s="841"/>
      <c r="B170" s="667" t="s">
        <v>5375</v>
      </c>
      <c r="C170" s="708">
        <v>0</v>
      </c>
      <c r="D170" s="668">
        <v>0</v>
      </c>
      <c r="E170" s="668">
        <v>0</v>
      </c>
      <c r="F170" s="698">
        <v>0</v>
      </c>
    </row>
    <row r="171" spans="1:6" s="122" customFormat="1" ht="18.75" x14ac:dyDescent="0.25">
      <c r="A171" s="841"/>
      <c r="B171" s="667" t="s">
        <v>5376</v>
      </c>
      <c r="C171" s="708">
        <v>0</v>
      </c>
      <c r="D171" s="668">
        <v>0</v>
      </c>
      <c r="E171" s="668">
        <v>0</v>
      </c>
      <c r="F171" s="698">
        <v>0</v>
      </c>
    </row>
    <row r="172" spans="1:6" s="122" customFormat="1" ht="18.75" x14ac:dyDescent="0.25">
      <c r="A172" s="841"/>
      <c r="B172" s="667" t="s">
        <v>5377</v>
      </c>
      <c r="C172" s="708">
        <v>0</v>
      </c>
      <c r="D172" s="668">
        <v>0</v>
      </c>
      <c r="E172" s="668">
        <v>0</v>
      </c>
      <c r="F172" s="698">
        <v>1.2</v>
      </c>
    </row>
    <row r="173" spans="1:6" s="122" customFormat="1" ht="18.75" x14ac:dyDescent="0.25">
      <c r="A173" s="841"/>
      <c r="B173" s="667" t="s">
        <v>5378</v>
      </c>
      <c r="C173" s="708">
        <v>0</v>
      </c>
      <c r="D173" s="668">
        <v>0</v>
      </c>
      <c r="E173" s="668">
        <v>0</v>
      </c>
      <c r="F173" s="698">
        <v>0</v>
      </c>
    </row>
    <row r="174" spans="1:6" s="122" customFormat="1" ht="37.5" x14ac:dyDescent="0.25">
      <c r="A174" s="841"/>
      <c r="B174" s="740" t="s">
        <v>5430</v>
      </c>
      <c r="C174" s="708"/>
      <c r="D174" s="668"/>
      <c r="E174" s="668"/>
      <c r="F174" s="698"/>
    </row>
    <row r="175" spans="1:6" s="122" customFormat="1" ht="150" x14ac:dyDescent="0.25">
      <c r="A175" s="841"/>
      <c r="B175" s="667" t="s">
        <v>5434</v>
      </c>
      <c r="C175" s="708">
        <v>600</v>
      </c>
      <c r="D175" s="668"/>
      <c r="E175" s="668"/>
      <c r="F175" s="698">
        <v>0.6</v>
      </c>
    </row>
    <row r="176" spans="1:6" s="122" customFormat="1" ht="75" x14ac:dyDescent="0.25">
      <c r="A176" s="841"/>
      <c r="B176" s="667" t="s">
        <v>5435</v>
      </c>
      <c r="C176" s="708">
        <v>600</v>
      </c>
      <c r="D176" s="668"/>
      <c r="E176" s="668"/>
      <c r="F176" s="698">
        <v>0.6</v>
      </c>
    </row>
    <row r="177" spans="1:6" s="122" customFormat="1" ht="18.75" x14ac:dyDescent="0.25">
      <c r="A177" s="841"/>
      <c r="B177" s="651" t="s">
        <v>2681</v>
      </c>
      <c r="C177" s="718">
        <v>0</v>
      </c>
      <c r="D177" s="668">
        <v>0</v>
      </c>
      <c r="E177" s="668">
        <v>0</v>
      </c>
      <c r="F177" s="698">
        <v>0</v>
      </c>
    </row>
    <row r="178" spans="1:6" s="122" customFormat="1" ht="56.25" x14ac:dyDescent="0.25">
      <c r="A178" s="838"/>
      <c r="B178" s="119" t="s">
        <v>1674</v>
      </c>
      <c r="C178" s="636">
        <f>SUM(C153:C177)</f>
        <v>6300</v>
      </c>
      <c r="D178" s="393">
        <f>SUM(D153:D177)</f>
        <v>0</v>
      </c>
      <c r="E178" s="391">
        <f>SUM(E153:E177)</f>
        <v>0</v>
      </c>
      <c r="F178" s="699">
        <f>SUM(F153:F177)</f>
        <v>8.5</v>
      </c>
    </row>
    <row r="179" spans="1:6" s="122" customFormat="1" ht="18.75" x14ac:dyDescent="0.25">
      <c r="A179" s="836">
        <v>14</v>
      </c>
      <c r="B179" s="845" t="s">
        <v>414</v>
      </c>
      <c r="C179" s="846"/>
      <c r="D179" s="846"/>
      <c r="E179" s="846"/>
      <c r="F179" s="847"/>
    </row>
    <row r="180" spans="1:6" s="122" customFormat="1" ht="18.75" x14ac:dyDescent="0.25">
      <c r="A180" s="837"/>
      <c r="B180" s="257" t="s">
        <v>5106</v>
      </c>
      <c r="C180" s="712">
        <v>13000</v>
      </c>
      <c r="D180" s="394">
        <v>0</v>
      </c>
      <c r="E180" s="395">
        <v>0</v>
      </c>
      <c r="F180" s="695">
        <v>11.22</v>
      </c>
    </row>
    <row r="181" spans="1:6" s="122" customFormat="1" ht="18.75" x14ac:dyDescent="0.25">
      <c r="A181" s="837"/>
      <c r="B181" s="257" t="s">
        <v>5107</v>
      </c>
      <c r="C181" s="712">
        <v>2100</v>
      </c>
      <c r="D181" s="394">
        <v>0</v>
      </c>
      <c r="E181" s="395">
        <v>0</v>
      </c>
      <c r="F181" s="695">
        <v>0.3</v>
      </c>
    </row>
    <row r="182" spans="1:6" s="122" customFormat="1" ht="37.5" x14ac:dyDescent="0.25">
      <c r="A182" s="837"/>
      <c r="B182" s="259" t="s">
        <v>5430</v>
      </c>
      <c r="C182" s="712">
        <f>C180+C181</f>
        <v>15100</v>
      </c>
      <c r="D182" s="712">
        <f t="shared" ref="D182:F182" si="13">D180+D181</f>
        <v>0</v>
      </c>
      <c r="E182" s="712">
        <f t="shared" si="13"/>
        <v>0</v>
      </c>
      <c r="F182" s="712">
        <f t="shared" si="13"/>
        <v>11.520000000000001</v>
      </c>
    </row>
    <row r="183" spans="1:6" s="122" customFormat="1" ht="131.25" x14ac:dyDescent="0.25">
      <c r="A183" s="837"/>
      <c r="B183" s="651" t="s">
        <v>5437</v>
      </c>
      <c r="C183" s="712">
        <v>1000</v>
      </c>
      <c r="D183" s="394">
        <v>0</v>
      </c>
      <c r="E183" s="741">
        <v>0</v>
      </c>
      <c r="F183" s="742">
        <v>0.1</v>
      </c>
    </row>
    <row r="184" spans="1:6" s="122" customFormat="1" ht="18.75" x14ac:dyDescent="0.25">
      <c r="A184" s="837"/>
      <c r="B184" s="257" t="s">
        <v>2681</v>
      </c>
      <c r="C184" s="712">
        <f>C183</f>
        <v>1000</v>
      </c>
      <c r="D184" s="712">
        <f t="shared" ref="D184:F184" si="14">D183</f>
        <v>0</v>
      </c>
      <c r="E184" s="712">
        <f t="shared" si="14"/>
        <v>0</v>
      </c>
      <c r="F184" s="712">
        <f t="shared" si="14"/>
        <v>0.1</v>
      </c>
    </row>
    <row r="185" spans="1:6" s="122" customFormat="1" ht="37.5" x14ac:dyDescent="0.25">
      <c r="A185" s="838"/>
      <c r="B185" s="119" t="s">
        <v>1675</v>
      </c>
      <c r="C185" s="636">
        <f>C182+C184</f>
        <v>16100</v>
      </c>
      <c r="D185" s="636">
        <f t="shared" ref="D185:F185" si="15">D182+D184</f>
        <v>0</v>
      </c>
      <c r="E185" s="636">
        <f t="shared" si="15"/>
        <v>0</v>
      </c>
      <c r="F185" s="636">
        <f t="shared" si="15"/>
        <v>11.620000000000001</v>
      </c>
    </row>
    <row r="186" spans="1:6" s="122" customFormat="1" ht="18.75" x14ac:dyDescent="0.25">
      <c r="A186" s="830">
        <v>15</v>
      </c>
      <c r="B186" s="845" t="s">
        <v>318</v>
      </c>
      <c r="C186" s="846"/>
      <c r="D186" s="846"/>
      <c r="E186" s="846"/>
      <c r="F186" s="847"/>
    </row>
    <row r="187" spans="1:6" s="122" customFormat="1" ht="18.75" x14ac:dyDescent="0.25">
      <c r="A187" s="831"/>
      <c r="B187" s="651" t="s">
        <v>5237</v>
      </c>
      <c r="C187" s="635">
        <v>500</v>
      </c>
      <c r="D187" s="392">
        <v>0</v>
      </c>
      <c r="E187" s="392">
        <v>0</v>
      </c>
      <c r="F187" s="690">
        <v>0.5</v>
      </c>
    </row>
    <row r="188" spans="1:6" s="122" customFormat="1" ht="18.75" x14ac:dyDescent="0.25">
      <c r="A188" s="831"/>
      <c r="B188" s="651" t="s">
        <v>5238</v>
      </c>
      <c r="C188" s="635">
        <v>15000</v>
      </c>
      <c r="D188" s="392">
        <v>0</v>
      </c>
      <c r="E188" s="392">
        <v>0</v>
      </c>
      <c r="F188" s="690">
        <v>15</v>
      </c>
    </row>
    <row r="189" spans="1:6" s="122" customFormat="1" ht="18.75" x14ac:dyDescent="0.25">
      <c r="A189" s="831"/>
      <c r="B189" s="651" t="s">
        <v>5239</v>
      </c>
      <c r="C189" s="635">
        <v>1500</v>
      </c>
      <c r="D189" s="392">
        <v>0</v>
      </c>
      <c r="E189" s="392">
        <v>0</v>
      </c>
      <c r="F189" s="690">
        <v>2</v>
      </c>
    </row>
    <row r="190" spans="1:6" s="122" customFormat="1" ht="18.75" x14ac:dyDescent="0.25">
      <c r="A190" s="831"/>
      <c r="B190" s="651" t="s">
        <v>5240</v>
      </c>
      <c r="C190" s="635">
        <v>4000</v>
      </c>
      <c r="D190" s="392">
        <v>0</v>
      </c>
      <c r="E190" s="392">
        <v>0</v>
      </c>
      <c r="F190" s="690">
        <v>4</v>
      </c>
    </row>
    <row r="191" spans="1:6" s="122" customFormat="1" ht="18.75" x14ac:dyDescent="0.25">
      <c r="A191" s="831"/>
      <c r="B191" s="651" t="s">
        <v>5455</v>
      </c>
      <c r="C191" s="635">
        <v>500</v>
      </c>
      <c r="D191" s="392">
        <v>0</v>
      </c>
      <c r="E191" s="392">
        <v>0</v>
      </c>
      <c r="F191" s="690">
        <v>0</v>
      </c>
    </row>
    <row r="192" spans="1:6" s="122" customFormat="1" ht="18.75" x14ac:dyDescent="0.25">
      <c r="A192" s="831"/>
      <c r="B192" s="651" t="s">
        <v>5241</v>
      </c>
      <c r="C192" s="635">
        <v>0</v>
      </c>
      <c r="D192" s="392">
        <v>0</v>
      </c>
      <c r="E192" s="392">
        <v>0</v>
      </c>
      <c r="F192" s="690">
        <v>8.89</v>
      </c>
    </row>
    <row r="193" spans="1:6" s="122" customFormat="1" ht="18.75" x14ac:dyDescent="0.25">
      <c r="A193" s="831"/>
      <c r="B193" s="651" t="s">
        <v>5242</v>
      </c>
      <c r="C193" s="635">
        <v>0</v>
      </c>
      <c r="D193" s="392">
        <v>0</v>
      </c>
      <c r="E193" s="392">
        <v>0</v>
      </c>
      <c r="F193" s="690">
        <v>1E-3</v>
      </c>
    </row>
    <row r="194" spans="1:6" s="122" customFormat="1" ht="18.75" x14ac:dyDescent="0.25">
      <c r="A194" s="831"/>
      <c r="B194" s="651" t="s">
        <v>5243</v>
      </c>
      <c r="C194" s="635">
        <v>0</v>
      </c>
      <c r="D194" s="392">
        <v>0</v>
      </c>
      <c r="E194" s="392">
        <v>0</v>
      </c>
      <c r="F194" s="690">
        <v>2.5</v>
      </c>
    </row>
    <row r="195" spans="1:6" s="122" customFormat="1" ht="18.75" x14ac:dyDescent="0.25">
      <c r="A195" s="831"/>
      <c r="B195" s="651" t="s">
        <v>5244</v>
      </c>
      <c r="C195" s="635">
        <v>1000</v>
      </c>
      <c r="D195" s="392">
        <v>0</v>
      </c>
      <c r="E195" s="392">
        <v>0</v>
      </c>
      <c r="F195" s="690">
        <v>1E-3</v>
      </c>
    </row>
    <row r="196" spans="1:6" s="122" customFormat="1" ht="18.75" x14ac:dyDescent="0.25">
      <c r="A196" s="831"/>
      <c r="B196" s="651" t="s">
        <v>5245</v>
      </c>
      <c r="C196" s="635">
        <v>40</v>
      </c>
      <c r="D196" s="392">
        <v>0</v>
      </c>
      <c r="E196" s="392">
        <v>0</v>
      </c>
      <c r="F196" s="690">
        <v>3.5000000000000003E-2</v>
      </c>
    </row>
    <row r="197" spans="1:6" s="122" customFormat="1" ht="18.75" x14ac:dyDescent="0.25">
      <c r="A197" s="831"/>
      <c r="B197" s="257" t="s">
        <v>2681</v>
      </c>
      <c r="C197" s="635">
        <v>0</v>
      </c>
      <c r="D197" s="392">
        <v>0</v>
      </c>
      <c r="E197" s="390">
        <v>0</v>
      </c>
      <c r="F197" s="677">
        <v>0</v>
      </c>
    </row>
    <row r="198" spans="1:6" s="122" customFormat="1" ht="37.5" x14ac:dyDescent="0.25">
      <c r="A198" s="832"/>
      <c r="B198" s="119" t="s">
        <v>1691</v>
      </c>
      <c r="C198" s="636">
        <f>SUM(C186:C197)</f>
        <v>22540</v>
      </c>
      <c r="D198" s="393">
        <f t="shared" ref="D198:F198" si="16">SUM(D186:D197)</f>
        <v>0</v>
      </c>
      <c r="E198" s="391">
        <f t="shared" si="16"/>
        <v>0</v>
      </c>
      <c r="F198" s="638">
        <f t="shared" si="16"/>
        <v>32.927</v>
      </c>
    </row>
    <row r="199" spans="1:6" s="122" customFormat="1" ht="18.75" x14ac:dyDescent="0.25">
      <c r="A199" s="836">
        <v>16</v>
      </c>
      <c r="B199" s="848" t="s">
        <v>319</v>
      </c>
      <c r="C199" s="869"/>
      <c r="D199" s="869"/>
      <c r="E199" s="869"/>
      <c r="F199" s="870"/>
    </row>
    <row r="200" spans="1:6" s="122" customFormat="1" ht="18.75" x14ac:dyDescent="0.25">
      <c r="A200" s="841"/>
      <c r="B200" s="657" t="s">
        <v>5179</v>
      </c>
      <c r="C200" s="635">
        <v>4900</v>
      </c>
      <c r="D200" s="392">
        <v>0</v>
      </c>
      <c r="E200" s="392">
        <v>0</v>
      </c>
      <c r="F200" s="608">
        <v>12.26</v>
      </c>
    </row>
    <row r="201" spans="1:6" s="122" customFormat="1" ht="18.75" x14ac:dyDescent="0.25">
      <c r="A201" s="841"/>
      <c r="B201" s="657" t="s">
        <v>5180</v>
      </c>
      <c r="C201" s="635">
        <v>1800</v>
      </c>
      <c r="D201" s="392">
        <v>0</v>
      </c>
      <c r="E201" s="392">
        <v>0</v>
      </c>
      <c r="F201" s="608">
        <v>2.58</v>
      </c>
    </row>
    <row r="202" spans="1:6" s="122" customFormat="1" ht="18.75" x14ac:dyDescent="0.25">
      <c r="A202" s="841"/>
      <c r="B202" s="657" t="s">
        <v>5181</v>
      </c>
      <c r="C202" s="635">
        <v>2400</v>
      </c>
      <c r="D202" s="392">
        <v>0</v>
      </c>
      <c r="E202" s="392">
        <v>0</v>
      </c>
      <c r="F202" s="608">
        <v>0.19</v>
      </c>
    </row>
    <row r="203" spans="1:6" s="122" customFormat="1" ht="18.75" x14ac:dyDescent="0.25">
      <c r="A203" s="841"/>
      <c r="B203" s="657" t="s">
        <v>5182</v>
      </c>
      <c r="C203" s="635">
        <v>2000</v>
      </c>
      <c r="D203" s="392">
        <v>0</v>
      </c>
      <c r="E203" s="392">
        <v>0</v>
      </c>
      <c r="F203" s="608">
        <v>7.0000000000000007E-2</v>
      </c>
    </row>
    <row r="204" spans="1:6" s="122" customFormat="1" ht="18.75" x14ac:dyDescent="0.25">
      <c r="A204" s="837"/>
      <c r="B204" s="653" t="s">
        <v>2681</v>
      </c>
      <c r="C204" s="719">
        <v>0</v>
      </c>
      <c r="D204" s="655">
        <v>0</v>
      </c>
      <c r="E204" s="656">
        <v>0</v>
      </c>
      <c r="F204" s="654">
        <v>0</v>
      </c>
    </row>
    <row r="205" spans="1:6" s="122" customFormat="1" ht="37.5" x14ac:dyDescent="0.25">
      <c r="A205" s="838"/>
      <c r="B205" s="119" t="s">
        <v>1757</v>
      </c>
      <c r="C205" s="636">
        <f>SUM(C199:C204)</f>
        <v>11100</v>
      </c>
      <c r="D205" s="393">
        <f t="shared" ref="D205:F205" si="17">SUM(D199:D204)</f>
        <v>0</v>
      </c>
      <c r="E205" s="391">
        <f t="shared" si="17"/>
        <v>0</v>
      </c>
      <c r="F205" s="638">
        <f t="shared" si="17"/>
        <v>15.1</v>
      </c>
    </row>
    <row r="206" spans="1:6" s="122" customFormat="1" ht="18.75" x14ac:dyDescent="0.25">
      <c r="A206" s="836">
        <v>17</v>
      </c>
      <c r="B206" s="848" t="s">
        <v>324</v>
      </c>
      <c r="C206" s="869"/>
      <c r="D206" s="869"/>
      <c r="E206" s="869"/>
      <c r="F206" s="870"/>
    </row>
    <row r="207" spans="1:6" s="122" customFormat="1" ht="18.75" x14ac:dyDescent="0.25">
      <c r="A207" s="841"/>
      <c r="B207" s="669" t="s">
        <v>5379</v>
      </c>
      <c r="C207" s="635">
        <v>500</v>
      </c>
      <c r="D207" s="650">
        <v>0</v>
      </c>
      <c r="E207" s="650"/>
      <c r="F207" s="608">
        <v>50</v>
      </c>
    </row>
    <row r="208" spans="1:6" s="122" customFormat="1" ht="18.75" x14ac:dyDescent="0.25">
      <c r="A208" s="841"/>
      <c r="B208" s="669" t="s">
        <v>5380</v>
      </c>
      <c r="C208" s="635">
        <v>0</v>
      </c>
      <c r="D208" s="392">
        <v>0</v>
      </c>
      <c r="E208" s="392">
        <v>0</v>
      </c>
      <c r="F208" s="608">
        <v>10</v>
      </c>
    </row>
    <row r="209" spans="1:6" s="122" customFormat="1" ht="18.75" x14ac:dyDescent="0.25">
      <c r="A209" s="841"/>
      <c r="B209" s="669" t="s">
        <v>5381</v>
      </c>
      <c r="C209" s="635">
        <v>0</v>
      </c>
      <c r="D209" s="392">
        <v>0</v>
      </c>
      <c r="E209" s="392">
        <v>0</v>
      </c>
      <c r="F209" s="608">
        <v>17</v>
      </c>
    </row>
    <row r="210" spans="1:6" s="122" customFormat="1" ht="18.75" x14ac:dyDescent="0.25">
      <c r="A210" s="841"/>
      <c r="B210" s="669" t="s">
        <v>5382</v>
      </c>
      <c r="C210" s="635">
        <v>500</v>
      </c>
      <c r="D210" s="392">
        <v>0</v>
      </c>
      <c r="E210" s="392">
        <v>0</v>
      </c>
      <c r="F210" s="608">
        <v>10</v>
      </c>
    </row>
    <row r="211" spans="1:6" s="122" customFormat="1" ht="18.75" x14ac:dyDescent="0.25">
      <c r="A211" s="841"/>
      <c r="B211" s="669" t="s">
        <v>5383</v>
      </c>
      <c r="C211" s="635">
        <v>1800</v>
      </c>
      <c r="D211" s="392">
        <v>0</v>
      </c>
      <c r="E211" s="392">
        <v>0</v>
      </c>
      <c r="F211" s="608">
        <v>50</v>
      </c>
    </row>
    <row r="212" spans="1:6" s="122" customFormat="1" ht="18.75" x14ac:dyDescent="0.25">
      <c r="A212" s="841"/>
      <c r="B212" s="669" t="s">
        <v>5384</v>
      </c>
      <c r="C212" s="635">
        <v>3000</v>
      </c>
      <c r="D212" s="392">
        <v>0</v>
      </c>
      <c r="E212" s="392">
        <v>0</v>
      </c>
      <c r="F212" s="608">
        <v>30</v>
      </c>
    </row>
    <row r="213" spans="1:6" s="122" customFormat="1" ht="18.75" x14ac:dyDescent="0.25">
      <c r="A213" s="841"/>
      <c r="B213" s="669" t="s">
        <v>5385</v>
      </c>
      <c r="C213" s="635">
        <v>200</v>
      </c>
      <c r="D213" s="392">
        <v>0</v>
      </c>
      <c r="E213" s="392">
        <v>0</v>
      </c>
      <c r="F213" s="608">
        <v>1</v>
      </c>
    </row>
    <row r="214" spans="1:6" s="122" customFormat="1" ht="18.75" x14ac:dyDescent="0.25">
      <c r="A214" s="841"/>
      <c r="B214" s="669" t="s">
        <v>5386</v>
      </c>
      <c r="C214" s="635">
        <v>500</v>
      </c>
      <c r="D214" s="392">
        <v>0</v>
      </c>
      <c r="E214" s="392">
        <v>0</v>
      </c>
      <c r="F214" s="608">
        <v>4.5</v>
      </c>
    </row>
    <row r="215" spans="1:6" s="122" customFormat="1" ht="18.75" x14ac:dyDescent="0.25">
      <c r="A215" s="841"/>
      <c r="B215" s="669" t="s">
        <v>5387</v>
      </c>
      <c r="C215" s="635">
        <v>1500</v>
      </c>
      <c r="D215" s="392">
        <v>0</v>
      </c>
      <c r="E215" s="392">
        <v>0</v>
      </c>
      <c r="F215" s="608">
        <v>10</v>
      </c>
    </row>
    <row r="216" spans="1:6" s="122" customFormat="1" ht="18.75" x14ac:dyDescent="0.25">
      <c r="A216" s="841"/>
      <c r="B216" s="669" t="s">
        <v>5388</v>
      </c>
      <c r="C216" s="635">
        <v>1000</v>
      </c>
      <c r="D216" s="392">
        <v>0</v>
      </c>
      <c r="E216" s="392">
        <v>0</v>
      </c>
      <c r="F216" s="608">
        <v>70</v>
      </c>
    </row>
    <row r="217" spans="1:6" s="122" customFormat="1" ht="18.75" x14ac:dyDescent="0.25">
      <c r="A217" s="841"/>
      <c r="B217" s="669" t="s">
        <v>5389</v>
      </c>
      <c r="C217" s="635">
        <v>2500</v>
      </c>
      <c r="D217" s="392">
        <v>0</v>
      </c>
      <c r="E217" s="392">
        <v>0</v>
      </c>
      <c r="F217" s="608">
        <v>150</v>
      </c>
    </row>
    <row r="218" spans="1:6" s="122" customFormat="1" ht="18.75" x14ac:dyDescent="0.25">
      <c r="A218" s="841"/>
      <c r="B218" s="669" t="s">
        <v>5390</v>
      </c>
      <c r="C218" s="635">
        <v>500</v>
      </c>
      <c r="D218" s="392">
        <v>0</v>
      </c>
      <c r="E218" s="392">
        <v>0</v>
      </c>
      <c r="F218" s="608">
        <v>10</v>
      </c>
    </row>
    <row r="219" spans="1:6" s="122" customFormat="1" ht="18.75" x14ac:dyDescent="0.25">
      <c r="A219" s="841"/>
      <c r="B219" s="669" t="s">
        <v>5391</v>
      </c>
      <c r="C219" s="635">
        <v>0</v>
      </c>
      <c r="D219" s="392">
        <v>0</v>
      </c>
      <c r="E219" s="392">
        <v>0</v>
      </c>
      <c r="F219" s="608">
        <v>0</v>
      </c>
    </row>
    <row r="220" spans="1:6" s="122" customFormat="1" ht="18.75" x14ac:dyDescent="0.25">
      <c r="A220" s="841"/>
      <c r="B220" s="669" t="s">
        <v>5392</v>
      </c>
      <c r="C220" s="635">
        <v>1500</v>
      </c>
      <c r="D220" s="392">
        <v>0</v>
      </c>
      <c r="E220" s="392">
        <v>0</v>
      </c>
      <c r="F220" s="608">
        <v>30</v>
      </c>
    </row>
    <row r="221" spans="1:6" s="122" customFormat="1" ht="18.75" x14ac:dyDescent="0.25">
      <c r="A221" s="841"/>
      <c r="B221" s="669" t="s">
        <v>5393</v>
      </c>
      <c r="C221" s="635">
        <v>0</v>
      </c>
      <c r="D221" s="392">
        <v>0</v>
      </c>
      <c r="E221" s="392">
        <v>0</v>
      </c>
      <c r="F221" s="608">
        <v>0</v>
      </c>
    </row>
    <row r="222" spans="1:6" s="122" customFormat="1" ht="18.75" x14ac:dyDescent="0.25">
      <c r="A222" s="841"/>
      <c r="B222" s="669" t="s">
        <v>5394</v>
      </c>
      <c r="C222" s="635">
        <v>500</v>
      </c>
      <c r="D222" s="392">
        <v>0</v>
      </c>
      <c r="E222" s="392">
        <v>0</v>
      </c>
      <c r="F222" s="608">
        <v>15</v>
      </c>
    </row>
    <row r="223" spans="1:6" s="122" customFormat="1" ht="18.75" x14ac:dyDescent="0.25">
      <c r="A223" s="841"/>
      <c r="B223" s="669" t="s">
        <v>5395</v>
      </c>
      <c r="C223" s="635">
        <v>200</v>
      </c>
      <c r="D223" s="392">
        <v>0</v>
      </c>
      <c r="E223" s="392">
        <v>0</v>
      </c>
      <c r="F223" s="608">
        <v>0</v>
      </c>
    </row>
    <row r="224" spans="1:6" s="122" customFormat="1" ht="18.75" x14ac:dyDescent="0.25">
      <c r="A224" s="841"/>
      <c r="B224" s="651" t="s">
        <v>5396</v>
      </c>
      <c r="C224" s="635">
        <v>0</v>
      </c>
      <c r="D224" s="392">
        <v>0</v>
      </c>
      <c r="E224" s="392">
        <v>0</v>
      </c>
      <c r="F224" s="608">
        <v>20</v>
      </c>
    </row>
    <row r="225" spans="1:6" s="122" customFormat="1" ht="18.75" x14ac:dyDescent="0.25">
      <c r="A225" s="841"/>
      <c r="B225" s="651" t="s">
        <v>2681</v>
      </c>
      <c r="C225" s="635">
        <v>0</v>
      </c>
      <c r="D225" s="392">
        <v>0</v>
      </c>
      <c r="E225" s="392">
        <v>0</v>
      </c>
      <c r="F225" s="608">
        <v>0</v>
      </c>
    </row>
    <row r="226" spans="1:6" s="122" customFormat="1" ht="56.25" x14ac:dyDescent="0.25">
      <c r="A226" s="838"/>
      <c r="B226" s="119" t="s">
        <v>1676</v>
      </c>
      <c r="C226" s="636">
        <f>SUM(C206:C225)</f>
        <v>14200</v>
      </c>
      <c r="D226" s="393">
        <f>SUM(D206:D225)</f>
        <v>0</v>
      </c>
      <c r="E226" s="391">
        <f>SUM(E206:E225)</f>
        <v>0</v>
      </c>
      <c r="F226" s="638">
        <f>SUM(F206:F225)</f>
        <v>477.5</v>
      </c>
    </row>
    <row r="227" spans="1:6" s="122" customFormat="1" ht="18.75" x14ac:dyDescent="0.25">
      <c r="A227" s="830">
        <v>18</v>
      </c>
      <c r="B227" s="845" t="s">
        <v>415</v>
      </c>
      <c r="C227" s="846"/>
      <c r="D227" s="846"/>
      <c r="E227" s="846"/>
      <c r="F227" s="847"/>
    </row>
    <row r="228" spans="1:6" s="122" customFormat="1" ht="18.75" x14ac:dyDescent="0.25">
      <c r="A228" s="831"/>
      <c r="B228" s="257" t="s">
        <v>5108</v>
      </c>
      <c r="C228" s="635">
        <v>7000</v>
      </c>
      <c r="D228" s="392">
        <v>0</v>
      </c>
      <c r="E228" s="390">
        <v>0</v>
      </c>
      <c r="F228" s="637">
        <v>70</v>
      </c>
    </row>
    <row r="229" spans="1:6" s="122" customFormat="1" ht="18.75" x14ac:dyDescent="0.25">
      <c r="A229" s="831"/>
      <c r="B229" s="651" t="s">
        <v>5109</v>
      </c>
      <c r="C229" s="635">
        <v>7000</v>
      </c>
      <c r="D229" s="392">
        <v>0</v>
      </c>
      <c r="E229" s="652">
        <v>0</v>
      </c>
      <c r="F229" s="608">
        <v>70</v>
      </c>
    </row>
    <row r="230" spans="1:6" s="122" customFormat="1" ht="18.75" x14ac:dyDescent="0.25">
      <c r="A230" s="831"/>
      <c r="B230" s="651" t="s">
        <v>5110</v>
      </c>
      <c r="C230" s="635">
        <v>7000</v>
      </c>
      <c r="D230" s="392">
        <v>0</v>
      </c>
      <c r="E230" s="652">
        <v>0</v>
      </c>
      <c r="F230" s="608">
        <v>70</v>
      </c>
    </row>
    <row r="231" spans="1:6" s="122" customFormat="1" ht="18.75" x14ac:dyDescent="0.25">
      <c r="A231" s="831"/>
      <c r="B231" s="257" t="s">
        <v>5111</v>
      </c>
      <c r="C231" s="635">
        <v>7000</v>
      </c>
      <c r="D231" s="392">
        <v>0</v>
      </c>
      <c r="E231" s="390">
        <v>0</v>
      </c>
      <c r="F231" s="637">
        <v>70</v>
      </c>
    </row>
    <row r="232" spans="1:6" s="122" customFormat="1" ht="18.75" x14ac:dyDescent="0.25">
      <c r="A232" s="831"/>
      <c r="B232" s="257" t="s">
        <v>2681</v>
      </c>
      <c r="C232" s="635">
        <v>0</v>
      </c>
      <c r="D232" s="392">
        <v>0</v>
      </c>
      <c r="E232" s="390">
        <v>0</v>
      </c>
      <c r="F232" s="637">
        <v>0</v>
      </c>
    </row>
    <row r="233" spans="1:6" s="122" customFormat="1" ht="56.25" x14ac:dyDescent="0.25">
      <c r="A233" s="832"/>
      <c r="B233" s="119" t="s">
        <v>1677</v>
      </c>
      <c r="C233" s="636">
        <f>SUM(C227:C232)</f>
        <v>28000</v>
      </c>
      <c r="D233" s="393">
        <f t="shared" ref="D233:F233" si="18">SUM(D227:D232)</f>
        <v>0</v>
      </c>
      <c r="E233" s="391">
        <f t="shared" si="18"/>
        <v>0</v>
      </c>
      <c r="F233" s="638">
        <f t="shared" si="18"/>
        <v>280</v>
      </c>
    </row>
    <row r="234" spans="1:6" s="120" customFormat="1" ht="18.75" x14ac:dyDescent="0.25">
      <c r="A234" s="836">
        <v>19</v>
      </c>
      <c r="B234" s="845" t="s">
        <v>417</v>
      </c>
      <c r="C234" s="846"/>
      <c r="D234" s="846"/>
      <c r="E234" s="846"/>
      <c r="F234" s="847"/>
    </row>
    <row r="235" spans="1:6" s="120" customFormat="1" ht="18.75" x14ac:dyDescent="0.25">
      <c r="A235" s="837"/>
      <c r="B235" s="651" t="s">
        <v>5112</v>
      </c>
      <c r="C235" s="635">
        <v>1800</v>
      </c>
      <c r="D235" s="650">
        <v>0</v>
      </c>
      <c r="E235" s="650">
        <v>0</v>
      </c>
      <c r="F235" s="608">
        <v>0.1</v>
      </c>
    </row>
    <row r="236" spans="1:6" s="120" customFormat="1" ht="18.75" x14ac:dyDescent="0.25">
      <c r="A236" s="837"/>
      <c r="B236" s="651" t="s">
        <v>5113</v>
      </c>
      <c r="C236" s="635">
        <v>300</v>
      </c>
      <c r="D236" s="650">
        <v>0</v>
      </c>
      <c r="E236" s="650">
        <v>0</v>
      </c>
      <c r="F236" s="608">
        <v>0.23</v>
      </c>
    </row>
    <row r="237" spans="1:6" s="120" customFormat="1" ht="18.75" x14ac:dyDescent="0.25">
      <c r="A237" s="837"/>
      <c r="B237" s="651" t="s">
        <v>5114</v>
      </c>
      <c r="C237" s="635">
        <v>200</v>
      </c>
      <c r="D237" s="650">
        <v>0</v>
      </c>
      <c r="E237" s="650">
        <v>0</v>
      </c>
      <c r="F237" s="608">
        <v>1.56</v>
      </c>
    </row>
    <row r="238" spans="1:6" s="120" customFormat="1" ht="18.75" x14ac:dyDescent="0.25">
      <c r="A238" s="837"/>
      <c r="B238" s="651" t="s">
        <v>5115</v>
      </c>
      <c r="C238" s="635">
        <v>2500</v>
      </c>
      <c r="D238" s="650">
        <v>0</v>
      </c>
      <c r="E238" s="650">
        <v>0</v>
      </c>
      <c r="F238" s="608">
        <v>1.5</v>
      </c>
    </row>
    <row r="239" spans="1:6" s="120" customFormat="1" ht="18.75" x14ac:dyDescent="0.25">
      <c r="A239" s="837"/>
      <c r="B239" s="651" t="s">
        <v>5116</v>
      </c>
      <c r="C239" s="635">
        <v>2750</v>
      </c>
      <c r="D239" s="650">
        <v>0</v>
      </c>
      <c r="E239" s="650">
        <v>0</v>
      </c>
      <c r="F239" s="608">
        <v>1.65</v>
      </c>
    </row>
    <row r="240" spans="1:6" s="120" customFormat="1" ht="18.75" x14ac:dyDescent="0.25">
      <c r="A240" s="837"/>
      <c r="B240" s="651" t="s">
        <v>5117</v>
      </c>
      <c r="C240" s="635">
        <v>1500</v>
      </c>
      <c r="D240" s="650">
        <v>0</v>
      </c>
      <c r="E240" s="650">
        <v>0</v>
      </c>
      <c r="F240" s="608">
        <v>0.9</v>
      </c>
    </row>
    <row r="241" spans="1:6" s="120" customFormat="1" ht="18.75" x14ac:dyDescent="0.25">
      <c r="A241" s="837"/>
      <c r="B241" s="651" t="s">
        <v>5118</v>
      </c>
      <c r="C241" s="635">
        <v>500</v>
      </c>
      <c r="D241" s="650">
        <v>0</v>
      </c>
      <c r="E241" s="650">
        <v>0</v>
      </c>
      <c r="F241" s="608">
        <v>0.12</v>
      </c>
    </row>
    <row r="242" spans="1:6" s="120" customFormat="1" ht="18.75" x14ac:dyDescent="0.25">
      <c r="A242" s="837"/>
      <c r="B242" s="651" t="s">
        <v>5119</v>
      </c>
      <c r="C242" s="635">
        <v>600</v>
      </c>
      <c r="D242" s="400">
        <v>0</v>
      </c>
      <c r="E242" s="400">
        <v>0</v>
      </c>
      <c r="F242" s="608">
        <v>0.1</v>
      </c>
    </row>
    <row r="243" spans="1:6" s="120" customFormat="1" ht="18.75" x14ac:dyDescent="0.25">
      <c r="A243" s="837"/>
      <c r="B243" s="651" t="s">
        <v>5120</v>
      </c>
      <c r="C243" s="635">
        <v>200</v>
      </c>
      <c r="D243" s="400">
        <v>0</v>
      </c>
      <c r="E243" s="400">
        <v>0</v>
      </c>
      <c r="F243" s="608">
        <v>0.1</v>
      </c>
    </row>
    <row r="244" spans="1:6" s="120" customFormat="1" ht="18.75" x14ac:dyDescent="0.25">
      <c r="A244" s="837"/>
      <c r="B244" s="651" t="s">
        <v>5121</v>
      </c>
      <c r="C244" s="635">
        <v>700</v>
      </c>
      <c r="D244" s="400">
        <v>0</v>
      </c>
      <c r="E244" s="400">
        <v>0</v>
      </c>
      <c r="F244" s="608">
        <v>0.1</v>
      </c>
    </row>
    <row r="245" spans="1:6" s="120" customFormat="1" ht="18.75" x14ac:dyDescent="0.25">
      <c r="A245" s="837"/>
      <c r="B245" s="651" t="s">
        <v>5122</v>
      </c>
      <c r="C245" s="635">
        <v>1000</v>
      </c>
      <c r="D245" s="400">
        <v>0</v>
      </c>
      <c r="E245" s="400">
        <v>0</v>
      </c>
      <c r="F245" s="608">
        <v>0</v>
      </c>
    </row>
    <row r="246" spans="1:6" s="120" customFormat="1" ht="18.75" x14ac:dyDescent="0.25">
      <c r="A246" s="837"/>
      <c r="B246" s="257" t="s">
        <v>5123</v>
      </c>
      <c r="C246" s="720">
        <v>0</v>
      </c>
      <c r="D246" s="400">
        <v>0</v>
      </c>
      <c r="E246" s="400">
        <v>0</v>
      </c>
      <c r="F246" s="700">
        <v>1.2</v>
      </c>
    </row>
    <row r="247" spans="1:6" s="120" customFormat="1" ht="18.75" x14ac:dyDescent="0.25">
      <c r="A247" s="837"/>
      <c r="B247" s="257" t="s">
        <v>5124</v>
      </c>
      <c r="C247" s="720">
        <v>0</v>
      </c>
      <c r="D247" s="400">
        <v>0</v>
      </c>
      <c r="E247" s="401">
        <v>0</v>
      </c>
      <c r="F247" s="700">
        <v>0.02</v>
      </c>
    </row>
    <row r="248" spans="1:6" s="120" customFormat="1" ht="18.75" x14ac:dyDescent="0.25">
      <c r="A248" s="837"/>
      <c r="B248" s="257" t="s">
        <v>2681</v>
      </c>
      <c r="C248" s="720">
        <v>0</v>
      </c>
      <c r="D248" s="400">
        <v>0</v>
      </c>
      <c r="E248" s="401">
        <v>0</v>
      </c>
      <c r="F248" s="700">
        <v>0</v>
      </c>
    </row>
    <row r="249" spans="1:6" s="120" customFormat="1" ht="37.5" x14ac:dyDescent="0.25">
      <c r="A249" s="838"/>
      <c r="B249" s="121" t="s">
        <v>1686</v>
      </c>
      <c r="C249" s="636">
        <f>SUM(C234:C248)</f>
        <v>12050</v>
      </c>
      <c r="D249" s="393">
        <f t="shared" ref="D249:F249" si="19">SUM(D234:D248)</f>
        <v>0</v>
      </c>
      <c r="E249" s="391">
        <f t="shared" si="19"/>
        <v>0</v>
      </c>
      <c r="F249" s="638">
        <f t="shared" si="19"/>
        <v>7.5799999999999992</v>
      </c>
    </row>
    <row r="250" spans="1:6" s="122" customFormat="1" ht="18.75" x14ac:dyDescent="0.25">
      <c r="A250" s="836">
        <v>20</v>
      </c>
      <c r="B250" s="845" t="s">
        <v>334</v>
      </c>
      <c r="C250" s="846"/>
      <c r="D250" s="846"/>
      <c r="E250" s="846"/>
      <c r="F250" s="847"/>
    </row>
    <row r="251" spans="1:6" s="122" customFormat="1" ht="18.75" x14ac:dyDescent="0.25">
      <c r="A251" s="837"/>
      <c r="B251" s="651" t="s">
        <v>5397</v>
      </c>
      <c r="C251" s="635">
        <v>4500</v>
      </c>
      <c r="D251" s="650">
        <v>0</v>
      </c>
      <c r="E251" s="650">
        <v>0</v>
      </c>
      <c r="F251" s="608">
        <v>4.5</v>
      </c>
    </row>
    <row r="252" spans="1:6" s="122" customFormat="1" ht="18.75" x14ac:dyDescent="0.25">
      <c r="A252" s="837"/>
      <c r="B252" s="651" t="s">
        <v>5398</v>
      </c>
      <c r="C252" s="635">
        <v>8000</v>
      </c>
      <c r="D252" s="650">
        <v>0</v>
      </c>
      <c r="E252" s="650">
        <v>0</v>
      </c>
      <c r="F252" s="608">
        <v>8</v>
      </c>
    </row>
    <row r="253" spans="1:6" s="122" customFormat="1" ht="18.75" x14ac:dyDescent="0.25">
      <c r="A253" s="837"/>
      <c r="B253" s="651" t="s">
        <v>5400</v>
      </c>
      <c r="C253" s="635">
        <v>2500</v>
      </c>
      <c r="D253" s="650">
        <v>0</v>
      </c>
      <c r="E253" s="650">
        <v>0</v>
      </c>
      <c r="F253" s="608">
        <v>2.5</v>
      </c>
    </row>
    <row r="254" spans="1:6" s="122" customFormat="1" ht="18.75" x14ac:dyDescent="0.25">
      <c r="A254" s="837"/>
      <c r="B254" s="651" t="s">
        <v>5399</v>
      </c>
      <c r="C254" s="635">
        <v>1700</v>
      </c>
      <c r="D254" s="650">
        <v>0</v>
      </c>
      <c r="E254" s="650">
        <v>0</v>
      </c>
      <c r="F254" s="608">
        <v>1.5</v>
      </c>
    </row>
    <row r="255" spans="1:6" s="122" customFormat="1" ht="18.75" x14ac:dyDescent="0.25">
      <c r="A255" s="837"/>
      <c r="B255" s="257" t="s">
        <v>2681</v>
      </c>
      <c r="C255" s="635">
        <v>0</v>
      </c>
      <c r="D255" s="392">
        <v>0</v>
      </c>
      <c r="E255" s="390">
        <v>0</v>
      </c>
      <c r="F255" s="637">
        <v>0</v>
      </c>
    </row>
    <row r="256" spans="1:6" s="261" customFormat="1" ht="37.5" x14ac:dyDescent="0.25">
      <c r="A256" s="838"/>
      <c r="B256" s="119" t="s">
        <v>1678</v>
      </c>
      <c r="C256" s="636">
        <f>SUM(C250:C255)</f>
        <v>16700</v>
      </c>
      <c r="D256" s="393">
        <f>SUM(D250:D255)</f>
        <v>0</v>
      </c>
      <c r="E256" s="391">
        <f>SUM(E250:E255)</f>
        <v>0</v>
      </c>
      <c r="F256" s="638">
        <f>SUM(F250:F255)</f>
        <v>16.5</v>
      </c>
    </row>
    <row r="257" spans="1:6" s="122" customFormat="1" ht="18.75" x14ac:dyDescent="0.25">
      <c r="A257" s="830">
        <v>21</v>
      </c>
      <c r="B257" s="845" t="s">
        <v>337</v>
      </c>
      <c r="C257" s="846"/>
      <c r="D257" s="846"/>
      <c r="E257" s="846"/>
      <c r="F257" s="847"/>
    </row>
    <row r="258" spans="1:6" s="122" customFormat="1" ht="18.75" x14ac:dyDescent="0.25">
      <c r="A258" s="831"/>
      <c r="B258" s="651" t="s">
        <v>5125</v>
      </c>
      <c r="C258" s="635">
        <v>3000</v>
      </c>
      <c r="D258" s="650">
        <v>0</v>
      </c>
      <c r="E258" s="650">
        <v>0</v>
      </c>
      <c r="F258" s="608">
        <v>0.3</v>
      </c>
    </row>
    <row r="259" spans="1:6" s="122" customFormat="1" ht="18.75" x14ac:dyDescent="0.25">
      <c r="A259" s="831"/>
      <c r="B259" s="651" t="s">
        <v>5126</v>
      </c>
      <c r="C259" s="635">
        <v>4000</v>
      </c>
      <c r="D259" s="650">
        <v>0</v>
      </c>
      <c r="E259" s="650">
        <v>0</v>
      </c>
      <c r="F259" s="608">
        <v>0.4</v>
      </c>
    </row>
    <row r="260" spans="1:6" s="122" customFormat="1" ht="18.75" x14ac:dyDescent="0.25">
      <c r="A260" s="831"/>
      <c r="B260" s="651" t="s">
        <v>5127</v>
      </c>
      <c r="C260" s="635">
        <v>300</v>
      </c>
      <c r="D260" s="650">
        <v>0</v>
      </c>
      <c r="E260" s="650">
        <v>0</v>
      </c>
      <c r="F260" s="608">
        <v>0.03</v>
      </c>
    </row>
    <row r="261" spans="1:6" s="122" customFormat="1" ht="18.75" x14ac:dyDescent="0.25">
      <c r="A261" s="831"/>
      <c r="B261" s="651" t="s">
        <v>5128</v>
      </c>
      <c r="C261" s="635">
        <v>0</v>
      </c>
      <c r="D261" s="650">
        <v>0</v>
      </c>
      <c r="E261" s="650">
        <v>0</v>
      </c>
      <c r="F261" s="608">
        <v>0</v>
      </c>
    </row>
    <row r="262" spans="1:6" s="122" customFormat="1" ht="18.75" x14ac:dyDescent="0.25">
      <c r="A262" s="831"/>
      <c r="B262" s="651" t="s">
        <v>5129</v>
      </c>
      <c r="C262" s="635">
        <v>400</v>
      </c>
      <c r="D262" s="650">
        <v>0</v>
      </c>
      <c r="E262" s="650">
        <v>0</v>
      </c>
      <c r="F262" s="608">
        <v>0.04</v>
      </c>
    </row>
    <row r="263" spans="1:6" s="122" customFormat="1" ht="18.75" x14ac:dyDescent="0.25">
      <c r="A263" s="831"/>
      <c r="B263" s="651" t="s">
        <v>5130</v>
      </c>
      <c r="C263" s="635">
        <v>500</v>
      </c>
      <c r="D263" s="392">
        <v>0</v>
      </c>
      <c r="E263" s="392">
        <v>0</v>
      </c>
      <c r="F263" s="608">
        <v>0.05</v>
      </c>
    </row>
    <row r="264" spans="1:6" s="122" customFormat="1" ht="18.75" x14ac:dyDescent="0.25">
      <c r="A264" s="831"/>
      <c r="B264" s="651" t="s">
        <v>2681</v>
      </c>
      <c r="C264" s="635">
        <v>0</v>
      </c>
      <c r="D264" s="392">
        <v>0</v>
      </c>
      <c r="E264" s="392">
        <v>0</v>
      </c>
      <c r="F264" s="608">
        <v>0</v>
      </c>
    </row>
    <row r="265" spans="1:6" s="122" customFormat="1" ht="37.5" x14ac:dyDescent="0.25">
      <c r="A265" s="832"/>
      <c r="B265" s="119" t="s">
        <v>1679</v>
      </c>
      <c r="C265" s="636">
        <f>SUM(C257:C264)</f>
        <v>8200</v>
      </c>
      <c r="D265" s="393">
        <f>SUM(D257:D264)</f>
        <v>0</v>
      </c>
      <c r="E265" s="391">
        <f>SUM(E257:E264)</f>
        <v>0</v>
      </c>
      <c r="F265" s="638">
        <f>SUM(F257:F264)</f>
        <v>0.82000000000000006</v>
      </c>
    </row>
    <row r="266" spans="1:6" s="122" customFormat="1" ht="18.75" x14ac:dyDescent="0.25">
      <c r="A266" s="836">
        <v>22</v>
      </c>
      <c r="B266" s="845" t="s">
        <v>341</v>
      </c>
      <c r="C266" s="846"/>
      <c r="D266" s="846"/>
      <c r="E266" s="846"/>
      <c r="F266" s="847"/>
    </row>
    <row r="267" spans="1:6" s="122" customFormat="1" ht="18.75" x14ac:dyDescent="0.25">
      <c r="A267" s="837"/>
      <c r="B267" s="651" t="s">
        <v>5183</v>
      </c>
      <c r="C267" s="635">
        <v>5000</v>
      </c>
      <c r="D267" s="392">
        <v>0</v>
      </c>
      <c r="E267" s="390">
        <v>0</v>
      </c>
      <c r="F267" s="608">
        <v>1.8</v>
      </c>
    </row>
    <row r="268" spans="1:6" s="122" customFormat="1" ht="18.75" x14ac:dyDescent="0.25">
      <c r="A268" s="837"/>
      <c r="B268" s="651" t="s">
        <v>5184</v>
      </c>
      <c r="C268" s="635">
        <v>2000</v>
      </c>
      <c r="D268" s="392">
        <v>0</v>
      </c>
      <c r="E268" s="390">
        <v>0</v>
      </c>
      <c r="F268" s="608">
        <v>3.7</v>
      </c>
    </row>
    <row r="269" spans="1:6" s="122" customFormat="1" ht="18.75" x14ac:dyDescent="0.25">
      <c r="A269" s="837"/>
      <c r="B269" s="651" t="s">
        <v>5185</v>
      </c>
      <c r="C269" s="635">
        <v>1500</v>
      </c>
      <c r="D269" s="392">
        <v>0</v>
      </c>
      <c r="E269" s="390">
        <v>0</v>
      </c>
      <c r="F269" s="608">
        <v>0</v>
      </c>
    </row>
    <row r="270" spans="1:6" s="122" customFormat="1" ht="18.75" x14ac:dyDescent="0.25">
      <c r="A270" s="837"/>
      <c r="B270" s="651" t="s">
        <v>5186</v>
      </c>
      <c r="C270" s="635">
        <v>5500</v>
      </c>
      <c r="D270" s="392">
        <v>0</v>
      </c>
      <c r="E270" s="390">
        <v>0</v>
      </c>
      <c r="F270" s="608">
        <v>2</v>
      </c>
    </row>
    <row r="271" spans="1:6" s="122" customFormat="1" ht="18.75" x14ac:dyDescent="0.25">
      <c r="A271" s="837"/>
      <c r="B271" s="651" t="s">
        <v>5187</v>
      </c>
      <c r="C271" s="635">
        <v>8000</v>
      </c>
      <c r="D271" s="392">
        <v>0</v>
      </c>
      <c r="E271" s="390">
        <v>0</v>
      </c>
      <c r="F271" s="608">
        <v>0.8</v>
      </c>
    </row>
    <row r="272" spans="1:6" s="122" customFormat="1" ht="18.75" x14ac:dyDescent="0.25">
      <c r="A272" s="837"/>
      <c r="B272" s="651" t="s">
        <v>5190</v>
      </c>
      <c r="C272" s="635">
        <v>4000</v>
      </c>
      <c r="D272" s="392">
        <v>0</v>
      </c>
      <c r="E272" s="390">
        <v>0</v>
      </c>
      <c r="F272" s="608">
        <v>5</v>
      </c>
    </row>
    <row r="273" spans="1:6" s="122" customFormat="1" ht="18.75" x14ac:dyDescent="0.25">
      <c r="A273" s="837"/>
      <c r="B273" s="651" t="s">
        <v>5191</v>
      </c>
      <c r="C273" s="635">
        <v>4800</v>
      </c>
      <c r="D273" s="392">
        <v>0</v>
      </c>
      <c r="E273" s="390">
        <v>0</v>
      </c>
      <c r="F273" s="608">
        <v>2.4</v>
      </c>
    </row>
    <row r="274" spans="1:6" s="122" customFormat="1" ht="18.75" x14ac:dyDescent="0.25">
      <c r="A274" s="837"/>
      <c r="B274" s="651" t="s">
        <v>5192</v>
      </c>
      <c r="C274" s="635">
        <v>800</v>
      </c>
      <c r="D274" s="392">
        <v>0</v>
      </c>
      <c r="E274" s="390">
        <v>0</v>
      </c>
      <c r="F274" s="608">
        <v>2.5</v>
      </c>
    </row>
    <row r="275" spans="1:6" s="122" customFormat="1" ht="18.75" x14ac:dyDescent="0.25">
      <c r="A275" s="837"/>
      <c r="B275" s="257" t="s">
        <v>5188</v>
      </c>
      <c r="C275" s="635">
        <v>2000</v>
      </c>
      <c r="D275" s="392">
        <v>0</v>
      </c>
      <c r="E275" s="390">
        <v>0</v>
      </c>
      <c r="F275" s="637">
        <v>2.7</v>
      </c>
    </row>
    <row r="276" spans="1:6" s="122" customFormat="1" ht="18.75" x14ac:dyDescent="0.25">
      <c r="A276" s="837"/>
      <c r="B276" s="257" t="s">
        <v>5189</v>
      </c>
      <c r="C276" s="635">
        <v>4000</v>
      </c>
      <c r="D276" s="392">
        <v>0</v>
      </c>
      <c r="E276" s="390">
        <v>0</v>
      </c>
      <c r="F276" s="637">
        <v>5.5</v>
      </c>
    </row>
    <row r="277" spans="1:6" s="122" customFormat="1" ht="18.75" x14ac:dyDescent="0.25">
      <c r="A277" s="837"/>
      <c r="B277" s="257" t="s">
        <v>2681</v>
      </c>
      <c r="C277" s="635">
        <v>0</v>
      </c>
      <c r="D277" s="392">
        <v>0</v>
      </c>
      <c r="E277" s="390">
        <v>0</v>
      </c>
      <c r="F277" s="637">
        <v>0</v>
      </c>
    </row>
    <row r="278" spans="1:6" s="122" customFormat="1" ht="56.25" x14ac:dyDescent="0.25">
      <c r="A278" s="838"/>
      <c r="B278" s="119" t="s">
        <v>1680</v>
      </c>
      <c r="C278" s="636">
        <f>SUM(C266:C277)</f>
        <v>37600</v>
      </c>
      <c r="D278" s="393">
        <f t="shared" ref="D278:F278" si="20">SUM(D266:D277)</f>
        <v>0</v>
      </c>
      <c r="E278" s="391">
        <f t="shared" si="20"/>
        <v>0</v>
      </c>
      <c r="F278" s="638">
        <f t="shared" si="20"/>
        <v>26.400000000000002</v>
      </c>
    </row>
    <row r="279" spans="1:6" s="122" customFormat="1" ht="18.75" x14ac:dyDescent="0.25">
      <c r="A279" s="836">
        <v>23</v>
      </c>
      <c r="B279" s="845" t="s">
        <v>342</v>
      </c>
      <c r="C279" s="846"/>
      <c r="D279" s="846"/>
      <c r="E279" s="846"/>
      <c r="F279" s="847"/>
    </row>
    <row r="280" spans="1:6" s="122" customFormat="1" ht="18.75" x14ac:dyDescent="0.25">
      <c r="A280" s="837"/>
      <c r="B280" s="651" t="s">
        <v>5196</v>
      </c>
      <c r="C280" s="635">
        <v>1500</v>
      </c>
      <c r="D280" s="392">
        <v>0</v>
      </c>
      <c r="E280" s="390">
        <v>0</v>
      </c>
      <c r="F280" s="608">
        <v>1.5</v>
      </c>
    </row>
    <row r="281" spans="1:6" s="122" customFormat="1" ht="18.75" x14ac:dyDescent="0.25">
      <c r="A281" s="837"/>
      <c r="B281" s="651" t="s">
        <v>5197</v>
      </c>
      <c r="C281" s="635">
        <v>100</v>
      </c>
      <c r="D281" s="392">
        <v>0</v>
      </c>
      <c r="E281" s="390">
        <v>0</v>
      </c>
      <c r="F281" s="608">
        <v>0.1</v>
      </c>
    </row>
    <row r="282" spans="1:6" s="122" customFormat="1" ht="18.75" x14ac:dyDescent="0.25">
      <c r="A282" s="837"/>
      <c r="B282" s="651" t="s">
        <v>5198</v>
      </c>
      <c r="C282" s="635">
        <v>1700</v>
      </c>
      <c r="D282" s="392">
        <v>0</v>
      </c>
      <c r="E282" s="390">
        <v>0</v>
      </c>
      <c r="F282" s="608">
        <v>1.7</v>
      </c>
    </row>
    <row r="283" spans="1:6" s="122" customFormat="1" ht="18.75" x14ac:dyDescent="0.25">
      <c r="A283" s="837"/>
      <c r="B283" s="257" t="s">
        <v>5199</v>
      </c>
      <c r="C283" s="635">
        <v>800</v>
      </c>
      <c r="D283" s="392">
        <v>0</v>
      </c>
      <c r="E283" s="390">
        <v>0</v>
      </c>
      <c r="F283" s="637">
        <v>0.3</v>
      </c>
    </row>
    <row r="284" spans="1:6" s="122" customFormat="1" ht="18.75" x14ac:dyDescent="0.25">
      <c r="A284" s="837"/>
      <c r="B284" s="257" t="s">
        <v>5200</v>
      </c>
      <c r="C284" s="635">
        <v>300</v>
      </c>
      <c r="D284" s="392">
        <v>0</v>
      </c>
      <c r="E284" s="390">
        <v>0</v>
      </c>
      <c r="F284" s="637">
        <v>0.8</v>
      </c>
    </row>
    <row r="285" spans="1:6" s="122" customFormat="1" ht="18.75" x14ac:dyDescent="0.25">
      <c r="A285" s="837"/>
      <c r="B285" s="257" t="s">
        <v>2681</v>
      </c>
      <c r="C285" s="635">
        <v>0</v>
      </c>
      <c r="D285" s="392">
        <v>0</v>
      </c>
      <c r="E285" s="390">
        <v>0</v>
      </c>
      <c r="F285" s="637">
        <v>0</v>
      </c>
    </row>
    <row r="286" spans="1:6" s="122" customFormat="1" ht="41.25" customHeight="1" x14ac:dyDescent="0.25">
      <c r="A286" s="838"/>
      <c r="B286" s="119" t="s">
        <v>1681</v>
      </c>
      <c r="C286" s="636">
        <f>SUM(C279:C285)</f>
        <v>4400</v>
      </c>
      <c r="D286" s="393">
        <f t="shared" ref="D286:F286" si="21">SUM(D279:D285)</f>
        <v>0</v>
      </c>
      <c r="E286" s="391">
        <f t="shared" si="21"/>
        <v>0</v>
      </c>
      <c r="F286" s="638">
        <f t="shared" si="21"/>
        <v>4.3999999999999995</v>
      </c>
    </row>
    <row r="287" spans="1:6" s="122" customFormat="1" ht="18.75" x14ac:dyDescent="0.25">
      <c r="A287" s="830">
        <v>24</v>
      </c>
      <c r="B287" s="848" t="s">
        <v>345</v>
      </c>
      <c r="C287" s="869"/>
      <c r="D287" s="869"/>
      <c r="E287" s="869"/>
      <c r="F287" s="870"/>
    </row>
    <row r="288" spans="1:6" s="122" customFormat="1" ht="18.75" x14ac:dyDescent="0.25">
      <c r="A288" s="831"/>
      <c r="B288" s="660" t="s">
        <v>5401</v>
      </c>
      <c r="C288" s="721">
        <v>500</v>
      </c>
      <c r="D288" s="670">
        <v>0</v>
      </c>
      <c r="E288" s="670">
        <v>0</v>
      </c>
      <c r="F288" s="701">
        <v>30</v>
      </c>
    </row>
    <row r="289" spans="1:6" s="122" customFormat="1" ht="18.75" x14ac:dyDescent="0.25">
      <c r="A289" s="831"/>
      <c r="B289" s="660" t="s">
        <v>5402</v>
      </c>
      <c r="C289" s="721">
        <v>1000</v>
      </c>
      <c r="D289" s="671">
        <v>0</v>
      </c>
      <c r="E289" s="671">
        <v>0</v>
      </c>
      <c r="F289" s="701">
        <v>0.08</v>
      </c>
    </row>
    <row r="290" spans="1:6" s="122" customFormat="1" ht="18.75" x14ac:dyDescent="0.25">
      <c r="A290" s="831"/>
      <c r="B290" s="660" t="s">
        <v>5403</v>
      </c>
      <c r="C290" s="721">
        <v>1000</v>
      </c>
      <c r="D290" s="671">
        <v>0</v>
      </c>
      <c r="E290" s="671">
        <v>0</v>
      </c>
      <c r="F290" s="701">
        <v>8</v>
      </c>
    </row>
    <row r="291" spans="1:6" s="122" customFormat="1" ht="18.75" x14ac:dyDescent="0.25">
      <c r="A291" s="831"/>
      <c r="B291" s="660" t="s">
        <v>5404</v>
      </c>
      <c r="C291" s="721">
        <v>1000</v>
      </c>
      <c r="D291" s="671">
        <v>0</v>
      </c>
      <c r="E291" s="671">
        <v>0</v>
      </c>
      <c r="F291" s="701">
        <v>0</v>
      </c>
    </row>
    <row r="292" spans="1:6" s="122" customFormat="1" ht="18.75" x14ac:dyDescent="0.25">
      <c r="A292" s="831"/>
      <c r="B292" s="660" t="s">
        <v>5405</v>
      </c>
      <c r="C292" s="721">
        <v>50</v>
      </c>
      <c r="D292" s="671">
        <v>0</v>
      </c>
      <c r="E292" s="671">
        <v>0</v>
      </c>
      <c r="F292" s="701">
        <v>0.05</v>
      </c>
    </row>
    <row r="293" spans="1:6" s="122" customFormat="1" ht="18.75" x14ac:dyDescent="0.25">
      <c r="A293" s="831"/>
      <c r="B293" s="660" t="s">
        <v>5406</v>
      </c>
      <c r="C293" s="721">
        <v>39700</v>
      </c>
      <c r="D293" s="671">
        <v>0</v>
      </c>
      <c r="E293" s="671">
        <v>0</v>
      </c>
      <c r="F293" s="701">
        <v>3.97</v>
      </c>
    </row>
    <row r="294" spans="1:6" s="122" customFormat="1" ht="18.75" x14ac:dyDescent="0.25">
      <c r="A294" s="831"/>
      <c r="B294" s="660" t="s">
        <v>5377</v>
      </c>
      <c r="C294" s="721">
        <v>1570</v>
      </c>
      <c r="D294" s="671">
        <v>0</v>
      </c>
      <c r="E294" s="671">
        <v>0</v>
      </c>
      <c r="F294" s="701">
        <v>1.88</v>
      </c>
    </row>
    <row r="295" spans="1:6" s="122" customFormat="1" ht="18.75" x14ac:dyDescent="0.25">
      <c r="A295" s="831"/>
      <c r="B295" s="660" t="s">
        <v>5407</v>
      </c>
      <c r="C295" s="721">
        <v>3400</v>
      </c>
      <c r="D295" s="671">
        <v>0</v>
      </c>
      <c r="E295" s="671">
        <v>0</v>
      </c>
      <c r="F295" s="701">
        <v>3.4</v>
      </c>
    </row>
    <row r="296" spans="1:6" s="122" customFormat="1" ht="18.75" x14ac:dyDescent="0.25">
      <c r="A296" s="831"/>
      <c r="B296" s="660" t="s">
        <v>5408</v>
      </c>
      <c r="C296" s="721">
        <v>2000</v>
      </c>
      <c r="D296" s="671">
        <v>0</v>
      </c>
      <c r="E296" s="671">
        <v>0</v>
      </c>
      <c r="F296" s="701">
        <v>0</v>
      </c>
    </row>
    <row r="297" spans="1:6" s="122" customFormat="1" ht="18.75" x14ac:dyDescent="0.25">
      <c r="A297" s="831"/>
      <c r="B297" s="660" t="s">
        <v>5409</v>
      </c>
      <c r="C297" s="721">
        <v>17300</v>
      </c>
      <c r="D297" s="671">
        <v>0</v>
      </c>
      <c r="E297" s="671">
        <v>0</v>
      </c>
      <c r="F297" s="701">
        <v>1.73</v>
      </c>
    </row>
    <row r="298" spans="1:6" s="122" customFormat="1" ht="18.75" x14ac:dyDescent="0.25">
      <c r="A298" s="831"/>
      <c r="B298" s="660" t="s">
        <v>5410</v>
      </c>
      <c r="C298" s="721">
        <v>0</v>
      </c>
      <c r="D298" s="671">
        <v>0</v>
      </c>
      <c r="E298" s="671">
        <v>0</v>
      </c>
      <c r="F298" s="701">
        <v>3.93</v>
      </c>
    </row>
    <row r="299" spans="1:6" s="122" customFormat="1" ht="18.75" x14ac:dyDescent="0.25">
      <c r="A299" s="831"/>
      <c r="B299" s="660" t="s">
        <v>5411</v>
      </c>
      <c r="C299" s="721">
        <v>9800</v>
      </c>
      <c r="D299" s="671">
        <v>0</v>
      </c>
      <c r="E299" s="671">
        <v>0</v>
      </c>
      <c r="F299" s="701">
        <v>450</v>
      </c>
    </row>
    <row r="300" spans="1:6" s="122" customFormat="1" ht="18.75" x14ac:dyDescent="0.25">
      <c r="A300" s="831"/>
      <c r="B300" s="660" t="s">
        <v>5412</v>
      </c>
      <c r="C300" s="721">
        <v>0</v>
      </c>
      <c r="D300" s="671">
        <v>0</v>
      </c>
      <c r="E300" s="671">
        <v>0</v>
      </c>
      <c r="F300" s="701">
        <v>0</v>
      </c>
    </row>
    <row r="301" spans="1:6" s="122" customFormat="1" ht="18.75" x14ac:dyDescent="0.25">
      <c r="A301" s="831"/>
      <c r="B301" s="660" t="s">
        <v>5413</v>
      </c>
      <c r="C301" s="722">
        <v>2000</v>
      </c>
      <c r="D301" s="671">
        <v>0</v>
      </c>
      <c r="E301" s="671">
        <v>0</v>
      </c>
      <c r="F301" s="702">
        <v>0</v>
      </c>
    </row>
    <row r="302" spans="1:6" s="122" customFormat="1" ht="37.5" x14ac:dyDescent="0.25">
      <c r="A302" s="831"/>
      <c r="B302" s="258" t="s">
        <v>5426</v>
      </c>
      <c r="C302" s="722">
        <f>C288+C289+C290+C291+C292+C293+C294+C295+C296+C297+C298+C299+C300+C301</f>
        <v>79320</v>
      </c>
      <c r="D302" s="722">
        <f t="shared" ref="D302:F302" si="22">D288+D289+D290+D291+D292+D293+D294+D295+D296+D297+D298+D299+D300+D301</f>
        <v>0</v>
      </c>
      <c r="E302" s="722">
        <f t="shared" si="22"/>
        <v>0</v>
      </c>
      <c r="F302" s="722">
        <f t="shared" si="22"/>
        <v>503.03999999999996</v>
      </c>
    </row>
    <row r="303" spans="1:6" s="122" customFormat="1" ht="56.25" x14ac:dyDescent="0.25">
      <c r="A303" s="831"/>
      <c r="B303" s="660" t="s">
        <v>5429</v>
      </c>
      <c r="C303" s="722">
        <v>0</v>
      </c>
      <c r="D303" s="673">
        <v>0</v>
      </c>
      <c r="E303" s="674">
        <v>0</v>
      </c>
      <c r="F303" s="702">
        <v>150</v>
      </c>
    </row>
    <row r="304" spans="1:6" s="122" customFormat="1" ht="56.25" x14ac:dyDescent="0.25">
      <c r="A304" s="831"/>
      <c r="B304" s="660" t="s">
        <v>5428</v>
      </c>
      <c r="C304" s="722">
        <v>0</v>
      </c>
      <c r="D304" s="673">
        <v>0</v>
      </c>
      <c r="E304" s="674">
        <v>0</v>
      </c>
      <c r="F304" s="702">
        <v>120</v>
      </c>
    </row>
    <row r="305" spans="1:6" s="122" customFormat="1" ht="56.25" x14ac:dyDescent="0.25">
      <c r="A305" s="831"/>
      <c r="B305" s="660" t="s">
        <v>5427</v>
      </c>
      <c r="C305" s="722">
        <v>0</v>
      </c>
      <c r="D305" s="673">
        <v>0</v>
      </c>
      <c r="E305" s="674">
        <v>0</v>
      </c>
      <c r="F305" s="702">
        <v>50</v>
      </c>
    </row>
    <row r="306" spans="1:6" s="122" customFormat="1" ht="18.75" x14ac:dyDescent="0.25">
      <c r="A306" s="831"/>
      <c r="B306" s="672" t="s">
        <v>2681</v>
      </c>
      <c r="C306" s="723">
        <f>C303+C304+C305</f>
        <v>0</v>
      </c>
      <c r="D306" s="723">
        <f t="shared" ref="D306:F306" si="23">D303+D304+D305</f>
        <v>0</v>
      </c>
      <c r="E306" s="723">
        <f t="shared" si="23"/>
        <v>0</v>
      </c>
      <c r="F306" s="723">
        <f t="shared" si="23"/>
        <v>320</v>
      </c>
    </row>
    <row r="307" spans="1:6" s="122" customFormat="1" ht="56.25" x14ac:dyDescent="0.25">
      <c r="A307" s="832"/>
      <c r="B307" s="119" t="s">
        <v>1682</v>
      </c>
      <c r="C307" s="636">
        <f>C302+C306</f>
        <v>79320</v>
      </c>
      <c r="D307" s="636">
        <f t="shared" ref="D307:F307" si="24">D302+D306</f>
        <v>0</v>
      </c>
      <c r="E307" s="636">
        <f t="shared" si="24"/>
        <v>0</v>
      </c>
      <c r="F307" s="636">
        <f t="shared" si="24"/>
        <v>823.04</v>
      </c>
    </row>
    <row r="308" spans="1:6" s="122" customFormat="1" ht="18.75" x14ac:dyDescent="0.25">
      <c r="A308" s="836">
        <v>25</v>
      </c>
      <c r="B308" s="845" t="s">
        <v>5131</v>
      </c>
      <c r="C308" s="846"/>
      <c r="D308" s="846"/>
      <c r="E308" s="846"/>
      <c r="F308" s="847"/>
    </row>
    <row r="309" spans="1:6" s="122" customFormat="1" ht="18.75" x14ac:dyDescent="0.25">
      <c r="A309" s="837"/>
      <c r="B309" s="651" t="s">
        <v>5311</v>
      </c>
      <c r="C309" s="635">
        <v>2000</v>
      </c>
      <c r="D309" s="392">
        <v>0</v>
      </c>
      <c r="E309" s="390">
        <v>0</v>
      </c>
      <c r="F309" s="608">
        <v>0.15</v>
      </c>
    </row>
    <row r="310" spans="1:6" s="122" customFormat="1" ht="18.75" x14ac:dyDescent="0.25">
      <c r="A310" s="837"/>
      <c r="B310" s="651" t="s">
        <v>5312</v>
      </c>
      <c r="C310" s="635">
        <v>1200</v>
      </c>
      <c r="D310" s="392">
        <v>0</v>
      </c>
      <c r="E310" s="390">
        <v>0</v>
      </c>
      <c r="F310" s="608">
        <v>0.12</v>
      </c>
    </row>
    <row r="311" spans="1:6" s="122" customFormat="1" ht="18.75" x14ac:dyDescent="0.25">
      <c r="A311" s="837"/>
      <c r="B311" s="651" t="s">
        <v>5313</v>
      </c>
      <c r="C311" s="635">
        <v>1400</v>
      </c>
      <c r="D311" s="392">
        <v>0</v>
      </c>
      <c r="E311" s="390">
        <v>0</v>
      </c>
      <c r="F311" s="608">
        <v>0.14000000000000001</v>
      </c>
    </row>
    <row r="312" spans="1:6" s="122" customFormat="1" ht="18.75" x14ac:dyDescent="0.25">
      <c r="A312" s="837"/>
      <c r="B312" s="651" t="s">
        <v>5314</v>
      </c>
      <c r="C312" s="635">
        <v>1000</v>
      </c>
      <c r="D312" s="392">
        <v>0</v>
      </c>
      <c r="E312" s="390">
        <v>0</v>
      </c>
      <c r="F312" s="608">
        <v>0.1</v>
      </c>
    </row>
    <row r="313" spans="1:6" s="122" customFormat="1" ht="18.75" x14ac:dyDescent="0.25">
      <c r="A313" s="837"/>
      <c r="B313" s="651" t="s">
        <v>5315</v>
      </c>
      <c r="C313" s="635">
        <v>600</v>
      </c>
      <c r="D313" s="392">
        <v>0</v>
      </c>
      <c r="E313" s="390">
        <v>0</v>
      </c>
      <c r="F313" s="608">
        <v>0.06</v>
      </c>
    </row>
    <row r="314" spans="1:6" s="122" customFormat="1" ht="37.5" x14ac:dyDescent="0.25">
      <c r="A314" s="837"/>
      <c r="B314" s="259" t="s">
        <v>5430</v>
      </c>
      <c r="C314" s="635">
        <f>C309+C310+C311+C312+C313</f>
        <v>6200</v>
      </c>
      <c r="D314" s="635">
        <f t="shared" ref="D314:F314" si="25">D309+D310+D311+D312+D313</f>
        <v>0</v>
      </c>
      <c r="E314" s="635">
        <f t="shared" si="25"/>
        <v>0</v>
      </c>
      <c r="F314" s="635">
        <f t="shared" si="25"/>
        <v>0.57000000000000006</v>
      </c>
    </row>
    <row r="315" spans="1:6" s="122" customFormat="1" ht="56.25" x14ac:dyDescent="0.25">
      <c r="A315" s="837"/>
      <c r="B315" s="651" t="s">
        <v>5438</v>
      </c>
      <c r="C315" s="635">
        <v>1000</v>
      </c>
      <c r="D315" s="392"/>
      <c r="E315" s="739"/>
      <c r="F315" s="608">
        <v>0.15</v>
      </c>
    </row>
    <row r="316" spans="1:6" s="122" customFormat="1" ht="56.25" x14ac:dyDescent="0.25">
      <c r="A316" s="837"/>
      <c r="B316" s="651" t="s">
        <v>5439</v>
      </c>
      <c r="C316" s="635">
        <v>1000</v>
      </c>
      <c r="D316" s="392"/>
      <c r="E316" s="739"/>
      <c r="F316" s="608">
        <v>0.1</v>
      </c>
    </row>
    <row r="317" spans="1:6" s="122" customFormat="1" ht="18.75" x14ac:dyDescent="0.25">
      <c r="A317" s="837"/>
      <c r="B317" s="257" t="s">
        <v>2681</v>
      </c>
      <c r="C317" s="635">
        <f>C315+C316</f>
        <v>2000</v>
      </c>
      <c r="D317" s="635">
        <f t="shared" ref="D317:F317" si="26">D315+D316</f>
        <v>0</v>
      </c>
      <c r="E317" s="635">
        <f t="shared" si="26"/>
        <v>0</v>
      </c>
      <c r="F317" s="635">
        <f t="shared" si="26"/>
        <v>0.25</v>
      </c>
    </row>
    <row r="318" spans="1:6" s="122" customFormat="1" ht="37.5" x14ac:dyDescent="0.25">
      <c r="A318" s="838"/>
      <c r="B318" s="119" t="s">
        <v>2683</v>
      </c>
      <c r="C318" s="636">
        <f>C314+C317</f>
        <v>8200</v>
      </c>
      <c r="D318" s="636">
        <f t="shared" ref="D318:F318" si="27">D314+D317</f>
        <v>0</v>
      </c>
      <c r="E318" s="636">
        <f t="shared" si="27"/>
        <v>0</v>
      </c>
      <c r="F318" s="636">
        <f t="shared" si="27"/>
        <v>0.82000000000000006</v>
      </c>
    </row>
    <row r="319" spans="1:6" s="122" customFormat="1" ht="18.75" x14ac:dyDescent="0.25">
      <c r="A319" s="836">
        <v>26</v>
      </c>
      <c r="B319" s="845" t="s">
        <v>5132</v>
      </c>
      <c r="C319" s="846"/>
      <c r="D319" s="846"/>
      <c r="E319" s="846"/>
      <c r="F319" s="847"/>
    </row>
    <row r="320" spans="1:6" s="122" customFormat="1" ht="18.75" x14ac:dyDescent="0.25">
      <c r="A320" s="837"/>
      <c r="B320" s="651" t="s">
        <v>5139</v>
      </c>
      <c r="C320" s="635">
        <v>190</v>
      </c>
      <c r="D320" s="650">
        <v>0</v>
      </c>
      <c r="E320" s="650">
        <v>0</v>
      </c>
      <c r="F320" s="608">
        <v>0.2</v>
      </c>
    </row>
    <row r="321" spans="1:6" s="122" customFormat="1" ht="18.75" x14ac:dyDescent="0.25">
      <c r="A321" s="837"/>
      <c r="B321" s="651" t="s">
        <v>5133</v>
      </c>
      <c r="C321" s="635">
        <v>1300</v>
      </c>
      <c r="D321" s="650">
        <v>0</v>
      </c>
      <c r="E321" s="650">
        <v>0</v>
      </c>
      <c r="F321" s="608">
        <v>1.3</v>
      </c>
    </row>
    <row r="322" spans="1:6" s="122" customFormat="1" ht="18.75" x14ac:dyDescent="0.25">
      <c r="A322" s="837"/>
      <c r="B322" s="651" t="s">
        <v>5140</v>
      </c>
      <c r="C322" s="635">
        <v>880</v>
      </c>
      <c r="D322" s="650">
        <v>0</v>
      </c>
      <c r="E322" s="650">
        <v>0</v>
      </c>
      <c r="F322" s="608">
        <v>0.9</v>
      </c>
    </row>
    <row r="323" spans="1:6" s="122" customFormat="1" ht="18.75" x14ac:dyDescent="0.25">
      <c r="A323" s="837"/>
      <c r="B323" s="651" t="s">
        <v>5141</v>
      </c>
      <c r="C323" s="635">
        <v>690</v>
      </c>
      <c r="D323" s="650">
        <v>0</v>
      </c>
      <c r="E323" s="650">
        <v>0</v>
      </c>
      <c r="F323" s="608">
        <v>0.7</v>
      </c>
    </row>
    <row r="324" spans="1:6" s="122" customFormat="1" ht="18.75" x14ac:dyDescent="0.25">
      <c r="A324" s="837"/>
      <c r="B324" s="651" t="s">
        <v>5134</v>
      </c>
      <c r="C324" s="635">
        <v>320</v>
      </c>
      <c r="D324" s="650">
        <v>0</v>
      </c>
      <c r="E324" s="650">
        <v>0</v>
      </c>
      <c r="F324" s="608">
        <v>0.3</v>
      </c>
    </row>
    <row r="325" spans="1:6" s="122" customFormat="1" ht="18.75" x14ac:dyDescent="0.25">
      <c r="A325" s="837"/>
      <c r="B325" s="651" t="s">
        <v>5135</v>
      </c>
      <c r="C325" s="635">
        <v>1140</v>
      </c>
      <c r="D325" s="650">
        <v>0</v>
      </c>
      <c r="E325" s="650">
        <v>0</v>
      </c>
      <c r="F325" s="608">
        <v>1.1000000000000001</v>
      </c>
    </row>
    <row r="326" spans="1:6" s="122" customFormat="1" ht="18.75" x14ac:dyDescent="0.25">
      <c r="A326" s="837"/>
      <c r="B326" s="651" t="s">
        <v>5136</v>
      </c>
      <c r="C326" s="635">
        <v>1100</v>
      </c>
      <c r="D326" s="650">
        <v>0</v>
      </c>
      <c r="E326" s="650">
        <v>0</v>
      </c>
      <c r="F326" s="608">
        <v>1.1000000000000001</v>
      </c>
    </row>
    <row r="327" spans="1:6" s="122" customFormat="1" ht="18.75" x14ac:dyDescent="0.25">
      <c r="A327" s="837"/>
      <c r="B327" s="651" t="s">
        <v>5142</v>
      </c>
      <c r="C327" s="635">
        <v>620</v>
      </c>
      <c r="D327" s="650">
        <v>0</v>
      </c>
      <c r="E327" s="650">
        <v>0</v>
      </c>
      <c r="F327" s="608">
        <v>0.6</v>
      </c>
    </row>
    <row r="328" spans="1:6" s="122" customFormat="1" ht="18.75" x14ac:dyDescent="0.25">
      <c r="A328" s="837"/>
      <c r="B328" s="651" t="s">
        <v>5137</v>
      </c>
      <c r="C328" s="716">
        <v>1030</v>
      </c>
      <c r="D328" s="398">
        <v>0</v>
      </c>
      <c r="E328" s="398">
        <v>0</v>
      </c>
      <c r="F328" s="609">
        <v>1</v>
      </c>
    </row>
    <row r="329" spans="1:6" s="122" customFormat="1" ht="18.75" x14ac:dyDescent="0.25">
      <c r="A329" s="837"/>
      <c r="B329" s="651" t="s">
        <v>5138</v>
      </c>
      <c r="C329" s="716">
        <v>960</v>
      </c>
      <c r="D329" s="398">
        <v>0</v>
      </c>
      <c r="E329" s="398">
        <v>0</v>
      </c>
      <c r="F329" s="609">
        <v>1</v>
      </c>
    </row>
    <row r="330" spans="1:6" s="122" customFormat="1" ht="18.75" x14ac:dyDescent="0.25">
      <c r="A330" s="837"/>
      <c r="B330" s="257" t="s">
        <v>2681</v>
      </c>
      <c r="C330" s="716">
        <v>0</v>
      </c>
      <c r="D330" s="398">
        <v>0</v>
      </c>
      <c r="E330" s="399">
        <v>0</v>
      </c>
      <c r="F330" s="697">
        <v>0</v>
      </c>
    </row>
    <row r="331" spans="1:6" s="122" customFormat="1" ht="56.25" x14ac:dyDescent="0.25">
      <c r="A331" s="838"/>
      <c r="B331" s="119" t="s">
        <v>2684</v>
      </c>
      <c r="C331" s="636">
        <f>SUM(C319:C330)</f>
        <v>8230</v>
      </c>
      <c r="D331" s="393">
        <f t="shared" ref="D331:F331" si="28">SUM(D319:D330)</f>
        <v>0</v>
      </c>
      <c r="E331" s="391">
        <f t="shared" si="28"/>
        <v>0</v>
      </c>
      <c r="F331" s="638">
        <f t="shared" si="28"/>
        <v>8.1999999999999993</v>
      </c>
    </row>
    <row r="332" spans="1:6" s="122" customFormat="1" ht="18.75" x14ac:dyDescent="0.25">
      <c r="A332" s="830">
        <v>27</v>
      </c>
      <c r="B332" s="845" t="s">
        <v>348</v>
      </c>
      <c r="C332" s="846"/>
      <c r="D332" s="846"/>
      <c r="E332" s="846"/>
      <c r="F332" s="847"/>
    </row>
    <row r="333" spans="1:6" s="122" customFormat="1" ht="18.75" x14ac:dyDescent="0.25">
      <c r="A333" s="831"/>
      <c r="B333" s="651" t="s">
        <v>5414</v>
      </c>
      <c r="C333" s="635">
        <v>6000</v>
      </c>
      <c r="D333" s="392">
        <v>0</v>
      </c>
      <c r="E333" s="390">
        <v>0</v>
      </c>
      <c r="F333" s="608">
        <v>400</v>
      </c>
    </row>
    <row r="334" spans="1:6" s="122" customFormat="1" ht="18.75" x14ac:dyDescent="0.25">
      <c r="A334" s="831"/>
      <c r="B334" s="651" t="s">
        <v>5415</v>
      </c>
      <c r="C334" s="635">
        <v>4000</v>
      </c>
      <c r="D334" s="392">
        <v>0</v>
      </c>
      <c r="E334" s="390">
        <v>0</v>
      </c>
      <c r="F334" s="608">
        <v>200</v>
      </c>
    </row>
    <row r="335" spans="1:6" s="122" customFormat="1" ht="18.75" x14ac:dyDescent="0.25">
      <c r="A335" s="831"/>
      <c r="B335" s="651" t="s">
        <v>5416</v>
      </c>
      <c r="C335" s="635">
        <v>4000</v>
      </c>
      <c r="D335" s="392">
        <v>0</v>
      </c>
      <c r="E335" s="390">
        <v>0</v>
      </c>
      <c r="F335" s="608">
        <v>200</v>
      </c>
    </row>
    <row r="336" spans="1:6" s="122" customFormat="1" ht="18.75" x14ac:dyDescent="0.25">
      <c r="A336" s="831"/>
      <c r="B336" s="651" t="s">
        <v>5417</v>
      </c>
      <c r="C336" s="635">
        <v>4000</v>
      </c>
      <c r="D336" s="392">
        <v>0</v>
      </c>
      <c r="E336" s="390">
        <v>0</v>
      </c>
      <c r="F336" s="608">
        <v>200</v>
      </c>
    </row>
    <row r="337" spans="1:6" s="122" customFormat="1" ht="18.75" x14ac:dyDescent="0.25">
      <c r="A337" s="831"/>
      <c r="B337" s="257" t="s">
        <v>5418</v>
      </c>
      <c r="C337" s="635">
        <v>4000</v>
      </c>
      <c r="D337" s="392">
        <v>0</v>
      </c>
      <c r="E337" s="390">
        <v>0</v>
      </c>
      <c r="F337" s="608">
        <v>200</v>
      </c>
    </row>
    <row r="338" spans="1:6" s="122" customFormat="1" ht="18.75" x14ac:dyDescent="0.25">
      <c r="A338" s="831"/>
      <c r="B338" s="257" t="s">
        <v>5419</v>
      </c>
      <c r="C338" s="635">
        <v>4000</v>
      </c>
      <c r="D338" s="392">
        <v>0</v>
      </c>
      <c r="E338" s="390">
        <v>0</v>
      </c>
      <c r="F338" s="608">
        <v>200</v>
      </c>
    </row>
    <row r="339" spans="1:6" s="122" customFormat="1" ht="18.75" x14ac:dyDescent="0.25">
      <c r="A339" s="831"/>
      <c r="B339" s="257" t="s">
        <v>2681</v>
      </c>
      <c r="C339" s="635">
        <v>0</v>
      </c>
      <c r="D339" s="392">
        <v>0</v>
      </c>
      <c r="E339" s="390">
        <v>0</v>
      </c>
      <c r="F339" s="637">
        <v>0</v>
      </c>
    </row>
    <row r="340" spans="1:6" s="122" customFormat="1" ht="37.5" x14ac:dyDescent="0.25">
      <c r="A340" s="832"/>
      <c r="B340" s="262" t="s">
        <v>1687</v>
      </c>
      <c r="C340" s="636">
        <f>SUM(C332:C339)</f>
        <v>26000</v>
      </c>
      <c r="D340" s="393">
        <f t="shared" ref="D340:F340" si="29">SUM(D332:D339)</f>
        <v>0</v>
      </c>
      <c r="E340" s="391">
        <f t="shared" si="29"/>
        <v>0</v>
      </c>
      <c r="F340" s="638">
        <f t="shared" si="29"/>
        <v>1400</v>
      </c>
    </row>
    <row r="341" spans="1:6" s="687" customFormat="1" ht="18.75" x14ac:dyDescent="0.25">
      <c r="A341" s="862">
        <v>28</v>
      </c>
      <c r="B341" s="871" t="s">
        <v>355</v>
      </c>
      <c r="C341" s="872"/>
      <c r="D341" s="872"/>
      <c r="E341" s="872"/>
      <c r="F341" s="873"/>
    </row>
    <row r="342" spans="1:6" s="687" customFormat="1" ht="18.75" x14ac:dyDescent="0.25">
      <c r="A342" s="863"/>
      <c r="B342" s="676" t="s">
        <v>5425</v>
      </c>
      <c r="C342" s="692">
        <v>60000</v>
      </c>
      <c r="D342" s="691">
        <v>0</v>
      </c>
      <c r="E342" s="679">
        <v>0</v>
      </c>
      <c r="F342" s="677">
        <v>60</v>
      </c>
    </row>
    <row r="343" spans="1:6" s="687" customFormat="1" ht="18.75" x14ac:dyDescent="0.25">
      <c r="A343" s="863"/>
      <c r="B343" s="676" t="s">
        <v>2681</v>
      </c>
      <c r="C343" s="692">
        <v>0</v>
      </c>
      <c r="D343" s="692">
        <v>0</v>
      </c>
      <c r="E343" s="679">
        <v>0</v>
      </c>
      <c r="F343" s="677">
        <v>0</v>
      </c>
    </row>
    <row r="344" spans="1:6" s="687" customFormat="1" ht="56.25" x14ac:dyDescent="0.25">
      <c r="A344" s="864"/>
      <c r="B344" s="665" t="s">
        <v>1684</v>
      </c>
      <c r="C344" s="693">
        <f>SUM(C341:C343)</f>
        <v>60000</v>
      </c>
      <c r="D344" s="693">
        <f>SUM(D341:D343)</f>
        <v>0</v>
      </c>
      <c r="E344" s="683">
        <f>SUM(E341:E343)</f>
        <v>0</v>
      </c>
      <c r="F344" s="681">
        <f>SUM(F341:F343)</f>
        <v>60</v>
      </c>
    </row>
    <row r="345" spans="1:6" s="122" customFormat="1" ht="18.75" x14ac:dyDescent="0.25">
      <c r="A345" s="836">
        <v>29</v>
      </c>
      <c r="B345" s="845" t="s">
        <v>5143</v>
      </c>
      <c r="C345" s="846"/>
      <c r="D345" s="846"/>
      <c r="E345" s="846"/>
      <c r="F345" s="847"/>
    </row>
    <row r="346" spans="1:6" s="122" customFormat="1" ht="18.75" x14ac:dyDescent="0.25">
      <c r="A346" s="837"/>
      <c r="B346" s="257" t="s">
        <v>5144</v>
      </c>
      <c r="C346" s="635">
        <v>1910</v>
      </c>
      <c r="D346" s="392">
        <v>0</v>
      </c>
      <c r="E346" s="390">
        <v>0</v>
      </c>
      <c r="F346" s="637">
        <v>0.19</v>
      </c>
    </row>
    <row r="347" spans="1:6" s="122" customFormat="1" ht="18.75" x14ac:dyDescent="0.25">
      <c r="A347" s="837"/>
      <c r="B347" s="651" t="s">
        <v>5147</v>
      </c>
      <c r="C347" s="635">
        <v>1200</v>
      </c>
      <c r="D347" s="392">
        <v>0</v>
      </c>
      <c r="E347" s="652">
        <v>0</v>
      </c>
      <c r="F347" s="608">
        <v>0</v>
      </c>
    </row>
    <row r="348" spans="1:6" s="122" customFormat="1" ht="18.75" x14ac:dyDescent="0.25">
      <c r="A348" s="837"/>
      <c r="B348" s="651" t="s">
        <v>5145</v>
      </c>
      <c r="C348" s="635">
        <v>26000</v>
      </c>
      <c r="D348" s="392">
        <v>0</v>
      </c>
      <c r="E348" s="652">
        <v>0</v>
      </c>
      <c r="F348" s="608">
        <v>0</v>
      </c>
    </row>
    <row r="349" spans="1:6" s="122" customFormat="1" ht="18.75" x14ac:dyDescent="0.25">
      <c r="A349" s="837"/>
      <c r="B349" s="257" t="s">
        <v>5146</v>
      </c>
      <c r="C349" s="635">
        <v>48000</v>
      </c>
      <c r="D349" s="392">
        <v>0</v>
      </c>
      <c r="E349" s="390">
        <v>0</v>
      </c>
      <c r="F349" s="637">
        <v>0</v>
      </c>
    </row>
    <row r="350" spans="1:6" s="122" customFormat="1" ht="18.75" x14ac:dyDescent="0.25">
      <c r="A350" s="837"/>
      <c r="B350" s="257" t="s">
        <v>2681</v>
      </c>
      <c r="C350" s="635">
        <v>0</v>
      </c>
      <c r="D350" s="392">
        <v>0</v>
      </c>
      <c r="E350" s="390">
        <v>0</v>
      </c>
      <c r="F350" s="637">
        <v>0</v>
      </c>
    </row>
    <row r="351" spans="1:6" s="122" customFormat="1" ht="37.5" x14ac:dyDescent="0.25">
      <c r="A351" s="838"/>
      <c r="B351" s="119" t="s">
        <v>1758</v>
      </c>
      <c r="C351" s="636">
        <f>SUM(C345:C350)</f>
        <v>77110</v>
      </c>
      <c r="D351" s="393">
        <f t="shared" ref="D351:F351" si="30">SUM(D345:D350)</f>
        <v>0</v>
      </c>
      <c r="E351" s="391">
        <f t="shared" si="30"/>
        <v>0</v>
      </c>
      <c r="F351" s="638">
        <f t="shared" si="30"/>
        <v>0.19</v>
      </c>
    </row>
    <row r="352" spans="1:6" s="122" customFormat="1" ht="18.75" x14ac:dyDescent="0.25">
      <c r="A352" s="866">
        <v>30</v>
      </c>
      <c r="B352" s="845" t="s">
        <v>5148</v>
      </c>
      <c r="C352" s="846"/>
      <c r="D352" s="846"/>
      <c r="E352" s="846"/>
      <c r="F352" s="847"/>
    </row>
    <row r="353" spans="1:6" s="122" customFormat="1" ht="18.75" x14ac:dyDescent="0.25">
      <c r="A353" s="831"/>
      <c r="B353" s="257" t="s">
        <v>5149</v>
      </c>
      <c r="C353" s="635">
        <v>100</v>
      </c>
      <c r="D353" s="392">
        <v>0</v>
      </c>
      <c r="E353" s="390">
        <v>0</v>
      </c>
      <c r="F353" s="637">
        <v>0.1</v>
      </c>
    </row>
    <row r="354" spans="1:6" s="122" customFormat="1" ht="18.75" x14ac:dyDescent="0.25">
      <c r="A354" s="831"/>
      <c r="B354" s="651" t="s">
        <v>5150</v>
      </c>
      <c r="C354" s="635">
        <v>1700</v>
      </c>
      <c r="D354" s="392"/>
      <c r="E354" s="652"/>
      <c r="F354" s="608">
        <v>1.7</v>
      </c>
    </row>
    <row r="355" spans="1:6" s="122" customFormat="1" ht="18.75" x14ac:dyDescent="0.25">
      <c r="A355" s="831"/>
      <c r="B355" s="257" t="s">
        <v>5151</v>
      </c>
      <c r="C355" s="635">
        <v>2350</v>
      </c>
      <c r="D355" s="392">
        <v>0</v>
      </c>
      <c r="E355" s="390">
        <v>0</v>
      </c>
      <c r="F355" s="637">
        <v>2.35</v>
      </c>
    </row>
    <row r="356" spans="1:6" s="122" customFormat="1" ht="18.75" x14ac:dyDescent="0.25">
      <c r="A356" s="831"/>
      <c r="B356" s="257" t="s">
        <v>2681</v>
      </c>
      <c r="C356" s="635">
        <v>0</v>
      </c>
      <c r="D356" s="392">
        <v>0</v>
      </c>
      <c r="E356" s="390">
        <v>0</v>
      </c>
      <c r="F356" s="637">
        <v>0</v>
      </c>
    </row>
    <row r="357" spans="1:6" s="122" customFormat="1" ht="37.5" x14ac:dyDescent="0.25">
      <c r="A357" s="832"/>
      <c r="B357" s="119" t="s">
        <v>1759</v>
      </c>
      <c r="C357" s="636">
        <f>SUM(C352:C356)</f>
        <v>4150</v>
      </c>
      <c r="D357" s="393">
        <f t="shared" ref="D357:F357" si="31">SUM(D352:D356)</f>
        <v>0</v>
      </c>
      <c r="E357" s="391">
        <f t="shared" si="31"/>
        <v>0</v>
      </c>
      <c r="F357" s="638">
        <f t="shared" si="31"/>
        <v>4.1500000000000004</v>
      </c>
    </row>
    <row r="358" spans="1:6" s="122" customFormat="1" ht="18.75" x14ac:dyDescent="0.25">
      <c r="A358" s="836">
        <v>31</v>
      </c>
      <c r="B358" s="845" t="s">
        <v>365</v>
      </c>
      <c r="C358" s="846"/>
      <c r="D358" s="846"/>
      <c r="E358" s="846"/>
      <c r="F358" s="847"/>
    </row>
    <row r="359" spans="1:6" s="122" customFormat="1" ht="18.75" x14ac:dyDescent="0.25">
      <c r="A359" s="837"/>
      <c r="B359" s="651" t="s">
        <v>5152</v>
      </c>
      <c r="C359" s="635">
        <v>500</v>
      </c>
      <c r="D359" s="650">
        <v>0</v>
      </c>
      <c r="E359" s="650">
        <v>0</v>
      </c>
      <c r="F359" s="608">
        <v>0</v>
      </c>
    </row>
    <row r="360" spans="1:6" s="122" customFormat="1" ht="37.5" x14ac:dyDescent="0.25">
      <c r="A360" s="837"/>
      <c r="B360" s="651" t="s">
        <v>5153</v>
      </c>
      <c r="C360" s="635">
        <v>500</v>
      </c>
      <c r="D360" s="650">
        <v>0</v>
      </c>
      <c r="E360" s="650">
        <v>0</v>
      </c>
      <c r="F360" s="608">
        <v>0.5</v>
      </c>
    </row>
    <row r="361" spans="1:6" s="122" customFormat="1" ht="18.75" x14ac:dyDescent="0.25">
      <c r="A361" s="837"/>
      <c r="B361" s="651" t="s">
        <v>5154</v>
      </c>
      <c r="C361" s="635">
        <v>800</v>
      </c>
      <c r="D361" s="650">
        <v>0</v>
      </c>
      <c r="E361" s="650">
        <v>0</v>
      </c>
      <c r="F361" s="608">
        <v>1</v>
      </c>
    </row>
    <row r="362" spans="1:6" s="122" customFormat="1" ht="18.75" x14ac:dyDescent="0.25">
      <c r="A362" s="837"/>
      <c r="B362" s="651" t="s">
        <v>5155</v>
      </c>
      <c r="C362" s="635">
        <v>800</v>
      </c>
      <c r="D362" s="650">
        <v>0</v>
      </c>
      <c r="E362" s="650">
        <v>0</v>
      </c>
      <c r="F362" s="608">
        <v>1</v>
      </c>
    </row>
    <row r="363" spans="1:6" s="122" customFormat="1" ht="18.75" x14ac:dyDescent="0.25">
      <c r="A363" s="837"/>
      <c r="B363" s="651" t="s">
        <v>5156</v>
      </c>
      <c r="C363" s="635">
        <v>800</v>
      </c>
      <c r="D363" s="650">
        <v>0</v>
      </c>
      <c r="E363" s="650">
        <v>0</v>
      </c>
      <c r="F363" s="608">
        <v>4</v>
      </c>
    </row>
    <row r="364" spans="1:6" s="122" customFormat="1" ht="18.75" x14ac:dyDescent="0.25">
      <c r="A364" s="837"/>
      <c r="B364" s="651" t="s">
        <v>5157</v>
      </c>
      <c r="C364" s="635">
        <v>500</v>
      </c>
      <c r="D364" s="650">
        <v>0</v>
      </c>
      <c r="E364" s="650">
        <v>0</v>
      </c>
      <c r="F364" s="608">
        <v>0</v>
      </c>
    </row>
    <row r="365" spans="1:6" s="122" customFormat="1" ht="18.75" x14ac:dyDescent="0.25">
      <c r="A365" s="837"/>
      <c r="B365" s="651" t="s">
        <v>5158</v>
      </c>
      <c r="C365" s="635">
        <v>1500</v>
      </c>
      <c r="D365" s="650">
        <v>0</v>
      </c>
      <c r="E365" s="650">
        <v>0</v>
      </c>
      <c r="F365" s="608">
        <v>0</v>
      </c>
    </row>
    <row r="366" spans="1:6" s="122" customFormat="1" ht="18.75" x14ac:dyDescent="0.25">
      <c r="A366" s="837"/>
      <c r="B366" s="651" t="s">
        <v>5159</v>
      </c>
      <c r="C366" s="635">
        <v>0</v>
      </c>
      <c r="D366" s="650">
        <v>0</v>
      </c>
      <c r="E366" s="650">
        <v>0</v>
      </c>
      <c r="F366" s="608">
        <v>0</v>
      </c>
    </row>
    <row r="367" spans="1:6" s="122" customFormat="1" ht="18.75" x14ac:dyDescent="0.25">
      <c r="A367" s="837"/>
      <c r="B367" s="651" t="s">
        <v>5160</v>
      </c>
      <c r="C367" s="635">
        <v>1600</v>
      </c>
      <c r="D367" s="650">
        <v>0</v>
      </c>
      <c r="E367" s="650">
        <v>0</v>
      </c>
      <c r="F367" s="608">
        <v>1.6</v>
      </c>
    </row>
    <row r="368" spans="1:6" s="122" customFormat="1" ht="18.75" x14ac:dyDescent="0.25">
      <c r="A368" s="837"/>
      <c r="B368" s="651" t="s">
        <v>5161</v>
      </c>
      <c r="C368" s="635">
        <v>3000</v>
      </c>
      <c r="D368" s="650">
        <v>0</v>
      </c>
      <c r="E368" s="650">
        <v>0</v>
      </c>
      <c r="F368" s="608">
        <v>3</v>
      </c>
    </row>
    <row r="369" spans="1:6" s="122" customFormat="1" ht="18.75" x14ac:dyDescent="0.25">
      <c r="A369" s="837"/>
      <c r="B369" s="651" t="s">
        <v>5162</v>
      </c>
      <c r="C369" s="635">
        <v>1000</v>
      </c>
      <c r="D369" s="650">
        <v>0</v>
      </c>
      <c r="E369" s="650">
        <v>0</v>
      </c>
      <c r="F369" s="608">
        <v>1</v>
      </c>
    </row>
    <row r="370" spans="1:6" s="122" customFormat="1" ht="18.75" x14ac:dyDescent="0.25">
      <c r="A370" s="837"/>
      <c r="B370" s="651" t="s">
        <v>5163</v>
      </c>
      <c r="C370" s="635">
        <v>1000</v>
      </c>
      <c r="D370" s="650">
        <v>0</v>
      </c>
      <c r="E370" s="650">
        <v>0</v>
      </c>
      <c r="F370" s="608">
        <v>1</v>
      </c>
    </row>
    <row r="371" spans="1:6" s="122" customFormat="1" ht="18.75" x14ac:dyDescent="0.25">
      <c r="A371" s="837"/>
      <c r="B371" s="651" t="s">
        <v>5164</v>
      </c>
      <c r="C371" s="635">
        <v>300</v>
      </c>
      <c r="D371" s="650">
        <v>0</v>
      </c>
      <c r="E371" s="650">
        <v>0</v>
      </c>
      <c r="F371" s="608">
        <v>3</v>
      </c>
    </row>
    <row r="372" spans="1:6" s="122" customFormat="1" ht="18.75" x14ac:dyDescent="0.25">
      <c r="A372" s="837"/>
      <c r="B372" s="651" t="s">
        <v>5165</v>
      </c>
      <c r="C372" s="635">
        <v>1000</v>
      </c>
      <c r="D372" s="650">
        <v>0</v>
      </c>
      <c r="E372" s="650">
        <v>0</v>
      </c>
      <c r="F372" s="608">
        <v>1</v>
      </c>
    </row>
    <row r="373" spans="1:6" s="122" customFormat="1" ht="18.75" x14ac:dyDescent="0.25">
      <c r="A373" s="837"/>
      <c r="B373" s="651" t="s">
        <v>5166</v>
      </c>
      <c r="C373" s="635">
        <v>500</v>
      </c>
      <c r="D373" s="650">
        <v>0</v>
      </c>
      <c r="E373" s="650">
        <v>0</v>
      </c>
      <c r="F373" s="608">
        <v>1.8</v>
      </c>
    </row>
    <row r="374" spans="1:6" s="122" customFormat="1" ht="18.75" x14ac:dyDescent="0.25">
      <c r="A374" s="837"/>
      <c r="B374" s="651" t="s">
        <v>5167</v>
      </c>
      <c r="C374" s="635">
        <v>500</v>
      </c>
      <c r="D374" s="650">
        <v>0</v>
      </c>
      <c r="E374" s="650">
        <v>0</v>
      </c>
      <c r="F374" s="608">
        <v>1.8</v>
      </c>
    </row>
    <row r="375" spans="1:6" s="122" customFormat="1" ht="18.75" x14ac:dyDescent="0.25">
      <c r="A375" s="837"/>
      <c r="B375" s="651" t="s">
        <v>5168</v>
      </c>
      <c r="C375" s="635">
        <v>1000</v>
      </c>
      <c r="D375" s="650">
        <v>0</v>
      </c>
      <c r="E375" s="650">
        <v>0</v>
      </c>
      <c r="F375" s="608">
        <v>1</v>
      </c>
    </row>
    <row r="376" spans="1:6" s="122" customFormat="1" ht="18.75" x14ac:dyDescent="0.25">
      <c r="A376" s="837"/>
      <c r="B376" s="651" t="s">
        <v>5169</v>
      </c>
      <c r="C376" s="635">
        <v>1000</v>
      </c>
      <c r="D376" s="650">
        <v>0</v>
      </c>
      <c r="E376" s="650">
        <v>0</v>
      </c>
      <c r="F376" s="608">
        <v>1</v>
      </c>
    </row>
    <row r="377" spans="1:6" s="122" customFormat="1" ht="18.75" x14ac:dyDescent="0.25">
      <c r="A377" s="837"/>
      <c r="B377" s="651" t="s">
        <v>5170</v>
      </c>
      <c r="C377" s="635">
        <v>3000</v>
      </c>
      <c r="D377" s="650">
        <v>0</v>
      </c>
      <c r="E377" s="650">
        <v>0</v>
      </c>
      <c r="F377" s="608">
        <v>0</v>
      </c>
    </row>
    <row r="378" spans="1:6" s="122" customFormat="1" ht="18.75" x14ac:dyDescent="0.25">
      <c r="A378" s="837"/>
      <c r="B378" s="651" t="s">
        <v>5171</v>
      </c>
      <c r="C378" s="635">
        <v>2500</v>
      </c>
      <c r="D378" s="650">
        <v>0</v>
      </c>
      <c r="E378" s="650">
        <v>0</v>
      </c>
      <c r="F378" s="608">
        <v>2.5</v>
      </c>
    </row>
    <row r="379" spans="1:6" s="122" customFormat="1" ht="18.75" x14ac:dyDescent="0.25">
      <c r="A379" s="837"/>
      <c r="B379" s="651" t="s">
        <v>5172</v>
      </c>
      <c r="C379" s="635">
        <v>800</v>
      </c>
      <c r="D379" s="650">
        <v>0</v>
      </c>
      <c r="E379" s="650">
        <v>0</v>
      </c>
      <c r="F379" s="608">
        <v>0.8</v>
      </c>
    </row>
    <row r="380" spans="1:6" s="122" customFormat="1" ht="18.75" x14ac:dyDescent="0.25">
      <c r="A380" s="837"/>
      <c r="B380" s="651" t="s">
        <v>5173</v>
      </c>
      <c r="C380" s="635">
        <v>200</v>
      </c>
      <c r="D380" s="650">
        <v>0</v>
      </c>
      <c r="E380" s="650">
        <v>0</v>
      </c>
      <c r="F380" s="608">
        <v>0.2</v>
      </c>
    </row>
    <row r="381" spans="1:6" s="122" customFormat="1" ht="18.75" x14ac:dyDescent="0.25">
      <c r="A381" s="837"/>
      <c r="B381" s="651" t="s">
        <v>5174</v>
      </c>
      <c r="C381" s="635">
        <v>400</v>
      </c>
      <c r="D381" s="650">
        <v>0</v>
      </c>
      <c r="E381" s="650">
        <v>0</v>
      </c>
      <c r="F381" s="608">
        <v>0.4</v>
      </c>
    </row>
    <row r="382" spans="1:6" s="122" customFormat="1" ht="37.5" x14ac:dyDescent="0.25">
      <c r="A382" s="837"/>
      <c r="B382" s="259" t="s">
        <v>5430</v>
      </c>
      <c r="C382" s="635">
        <f>SUM(C359:C381)</f>
        <v>23200</v>
      </c>
      <c r="D382" s="635">
        <f t="shared" ref="D382:F382" si="32">SUM(D359:D381)</f>
        <v>0</v>
      </c>
      <c r="E382" s="635">
        <f t="shared" si="32"/>
        <v>0</v>
      </c>
      <c r="F382" s="635">
        <f t="shared" si="32"/>
        <v>26.6</v>
      </c>
    </row>
    <row r="383" spans="1:6" s="122" customFormat="1" ht="56.25" x14ac:dyDescent="0.25">
      <c r="A383" s="837"/>
      <c r="B383" s="651" t="s">
        <v>5440</v>
      </c>
      <c r="C383" s="635">
        <v>0</v>
      </c>
      <c r="D383" s="650">
        <v>0</v>
      </c>
      <c r="E383" s="650">
        <v>0</v>
      </c>
      <c r="F383" s="608">
        <v>2.2999999999999998</v>
      </c>
    </row>
    <row r="384" spans="1:6" s="122" customFormat="1" ht="56.25" x14ac:dyDescent="0.25">
      <c r="A384" s="837"/>
      <c r="B384" s="651" t="s">
        <v>5441</v>
      </c>
      <c r="C384" s="635">
        <v>0</v>
      </c>
      <c r="D384" s="650">
        <v>0</v>
      </c>
      <c r="E384" s="650">
        <v>0</v>
      </c>
      <c r="F384" s="608">
        <v>2.6</v>
      </c>
    </row>
    <row r="385" spans="1:6" s="122" customFormat="1" ht="75" x14ac:dyDescent="0.25">
      <c r="A385" s="837"/>
      <c r="B385" s="651" t="s">
        <v>5442</v>
      </c>
      <c r="C385" s="635">
        <v>3000</v>
      </c>
      <c r="D385" s="650">
        <v>0</v>
      </c>
      <c r="E385" s="650">
        <v>0</v>
      </c>
      <c r="F385" s="608">
        <v>3</v>
      </c>
    </row>
    <row r="386" spans="1:6" s="122" customFormat="1" ht="37.5" x14ac:dyDescent="0.25">
      <c r="A386" s="837"/>
      <c r="B386" s="651" t="s">
        <v>5444</v>
      </c>
      <c r="C386" s="635">
        <v>1500</v>
      </c>
      <c r="D386" s="650">
        <v>0</v>
      </c>
      <c r="E386" s="650">
        <v>0</v>
      </c>
      <c r="F386" s="608">
        <v>0</v>
      </c>
    </row>
    <row r="387" spans="1:6" s="122" customFormat="1" ht="75" x14ac:dyDescent="0.25">
      <c r="A387" s="837"/>
      <c r="B387" s="651" t="s">
        <v>5445</v>
      </c>
      <c r="C387" s="635">
        <v>1100</v>
      </c>
      <c r="D387" s="650">
        <v>0</v>
      </c>
      <c r="E387" s="650">
        <v>0</v>
      </c>
      <c r="F387" s="608">
        <v>1.1000000000000001</v>
      </c>
    </row>
    <row r="388" spans="1:6" s="122" customFormat="1" ht="56.25" x14ac:dyDescent="0.25">
      <c r="A388" s="837"/>
      <c r="B388" s="651" t="s">
        <v>5443</v>
      </c>
      <c r="C388" s="635">
        <v>1100</v>
      </c>
      <c r="D388" s="392">
        <v>0</v>
      </c>
      <c r="E388" s="392">
        <v>0</v>
      </c>
      <c r="F388" s="608">
        <v>1.1000000000000001</v>
      </c>
    </row>
    <row r="389" spans="1:6" s="122" customFormat="1" ht="37.5" x14ac:dyDescent="0.25">
      <c r="A389" s="837"/>
      <c r="B389" s="651" t="s">
        <v>5449</v>
      </c>
      <c r="C389" s="635">
        <v>12300</v>
      </c>
      <c r="D389" s="392">
        <v>0</v>
      </c>
      <c r="E389" s="739">
        <v>0</v>
      </c>
      <c r="F389" s="608">
        <v>12.3</v>
      </c>
    </row>
    <row r="390" spans="1:6" s="122" customFormat="1" ht="18.75" x14ac:dyDescent="0.25">
      <c r="A390" s="837"/>
      <c r="B390" s="257" t="s">
        <v>5450</v>
      </c>
      <c r="C390" s="635">
        <v>300</v>
      </c>
      <c r="D390" s="392">
        <v>0</v>
      </c>
      <c r="E390" s="390">
        <v>0</v>
      </c>
      <c r="F390" s="637">
        <v>0.3</v>
      </c>
    </row>
    <row r="391" spans="1:6" s="122" customFormat="1" ht="18.75" x14ac:dyDescent="0.25">
      <c r="A391" s="837"/>
      <c r="B391" s="257" t="s">
        <v>2681</v>
      </c>
      <c r="C391" s="635">
        <f>SUM(C383:C390)</f>
        <v>19300</v>
      </c>
      <c r="D391" s="635">
        <f t="shared" ref="D391:F391" si="33">SUM(D383:D390)</f>
        <v>0</v>
      </c>
      <c r="E391" s="635">
        <f t="shared" si="33"/>
        <v>0</v>
      </c>
      <c r="F391" s="635">
        <f t="shared" si="33"/>
        <v>22.7</v>
      </c>
    </row>
    <row r="392" spans="1:6" s="122" customFormat="1" ht="56.25" x14ac:dyDescent="0.25">
      <c r="A392" s="838"/>
      <c r="B392" s="119" t="s">
        <v>1683</v>
      </c>
      <c r="C392" s="636">
        <f>C382+C391</f>
        <v>42500</v>
      </c>
      <c r="D392" s="636">
        <f t="shared" ref="D392:F392" si="34">D382+D391</f>
        <v>0</v>
      </c>
      <c r="E392" s="636">
        <f t="shared" si="34"/>
        <v>0</v>
      </c>
      <c r="F392" s="636">
        <f t="shared" si="34"/>
        <v>49.3</v>
      </c>
    </row>
    <row r="393" spans="1:6" s="122" customFormat="1" ht="18.75" x14ac:dyDescent="0.25">
      <c r="A393" s="836">
        <v>32</v>
      </c>
      <c r="B393" s="845" t="s">
        <v>360</v>
      </c>
      <c r="C393" s="846"/>
      <c r="D393" s="846"/>
      <c r="E393" s="846"/>
      <c r="F393" s="847"/>
    </row>
    <row r="394" spans="1:6" s="122" customFormat="1" ht="18.75" x14ac:dyDescent="0.25">
      <c r="A394" s="837"/>
      <c r="B394" s="651" t="s">
        <v>5256</v>
      </c>
      <c r="C394" s="635">
        <v>29800</v>
      </c>
      <c r="D394" s="398">
        <v>0</v>
      </c>
      <c r="E394" s="399">
        <v>0</v>
      </c>
      <c r="F394" s="608">
        <v>2.98</v>
      </c>
    </row>
    <row r="395" spans="1:6" s="122" customFormat="1" ht="18.75" x14ac:dyDescent="0.25">
      <c r="A395" s="837"/>
      <c r="B395" s="651" t="s">
        <v>5258</v>
      </c>
      <c r="C395" s="635">
        <v>45000</v>
      </c>
      <c r="D395" s="398">
        <v>0</v>
      </c>
      <c r="E395" s="399">
        <v>0</v>
      </c>
      <c r="F395" s="608">
        <v>4.5</v>
      </c>
    </row>
    <row r="396" spans="1:6" s="122" customFormat="1" ht="18.75" x14ac:dyDescent="0.25">
      <c r="A396" s="837"/>
      <c r="B396" s="651" t="s">
        <v>5257</v>
      </c>
      <c r="C396" s="635">
        <v>106263</v>
      </c>
      <c r="D396" s="398">
        <v>0</v>
      </c>
      <c r="E396" s="399">
        <v>0</v>
      </c>
      <c r="F396" s="608">
        <v>19.63</v>
      </c>
    </row>
    <row r="397" spans="1:6" s="122" customFormat="1" ht="18.75" x14ac:dyDescent="0.25">
      <c r="A397" s="837"/>
      <c r="B397" s="651" t="s">
        <v>5259</v>
      </c>
      <c r="C397" s="635">
        <v>29600</v>
      </c>
      <c r="D397" s="398">
        <v>0</v>
      </c>
      <c r="E397" s="399">
        <v>0</v>
      </c>
      <c r="F397" s="608">
        <v>2.96</v>
      </c>
    </row>
    <row r="398" spans="1:6" s="122" customFormat="1" ht="18.75" x14ac:dyDescent="0.25">
      <c r="A398" s="837"/>
      <c r="B398" s="651" t="s">
        <v>5260</v>
      </c>
      <c r="C398" s="635">
        <v>36700</v>
      </c>
      <c r="D398" s="398">
        <v>0</v>
      </c>
      <c r="E398" s="399">
        <v>0</v>
      </c>
      <c r="F398" s="608">
        <v>3.67</v>
      </c>
    </row>
    <row r="399" spans="1:6" s="122" customFormat="1" ht="18.75" x14ac:dyDescent="0.25">
      <c r="A399" s="837"/>
      <c r="B399" s="651" t="s">
        <v>5261</v>
      </c>
      <c r="C399" s="635">
        <v>18900</v>
      </c>
      <c r="D399" s="398">
        <v>0</v>
      </c>
      <c r="E399" s="399">
        <v>0</v>
      </c>
      <c r="F399" s="608">
        <v>1.89</v>
      </c>
    </row>
    <row r="400" spans="1:6" s="122" customFormat="1" ht="18.75" x14ac:dyDescent="0.25">
      <c r="A400" s="837"/>
      <c r="B400" s="257" t="s">
        <v>2681</v>
      </c>
      <c r="C400" s="716">
        <v>0</v>
      </c>
      <c r="D400" s="398">
        <v>0</v>
      </c>
      <c r="E400" s="399">
        <v>0</v>
      </c>
      <c r="F400" s="697">
        <v>0</v>
      </c>
    </row>
    <row r="401" spans="1:6" s="122" customFormat="1" ht="56.25" x14ac:dyDescent="0.25">
      <c r="A401" s="838"/>
      <c r="B401" s="119" t="s">
        <v>1685</v>
      </c>
      <c r="C401" s="636">
        <f>SUM(C393:C400)</f>
        <v>266263</v>
      </c>
      <c r="D401" s="393">
        <f>SUM(D393:D400)</f>
        <v>0</v>
      </c>
      <c r="E401" s="391">
        <f>SUM(E393:E400)</f>
        <v>0</v>
      </c>
      <c r="F401" s="638">
        <f>SUM(F393:F400)</f>
        <v>35.630000000000003</v>
      </c>
    </row>
    <row r="402" spans="1:6" s="122" customFormat="1" ht="18.75" x14ac:dyDescent="0.25">
      <c r="A402" s="830">
        <v>33</v>
      </c>
      <c r="B402" s="845" t="s">
        <v>420</v>
      </c>
      <c r="C402" s="846"/>
      <c r="D402" s="846"/>
      <c r="E402" s="846"/>
      <c r="F402" s="847"/>
    </row>
    <row r="403" spans="1:6" s="122" customFormat="1" ht="18.75" x14ac:dyDescent="0.25">
      <c r="A403" s="831"/>
      <c r="B403" s="651" t="s">
        <v>5262</v>
      </c>
      <c r="C403" s="635">
        <v>18000</v>
      </c>
      <c r="D403" s="398">
        <v>0</v>
      </c>
      <c r="E403" s="399">
        <v>0</v>
      </c>
      <c r="F403" s="608">
        <v>0</v>
      </c>
    </row>
    <row r="404" spans="1:6" s="122" customFormat="1" ht="18.75" x14ac:dyDescent="0.25">
      <c r="A404" s="831"/>
      <c r="B404" s="651" t="s">
        <v>5263</v>
      </c>
      <c r="C404" s="635">
        <v>4000</v>
      </c>
      <c r="D404" s="398">
        <v>0</v>
      </c>
      <c r="E404" s="399">
        <v>0</v>
      </c>
      <c r="F404" s="608">
        <v>0</v>
      </c>
    </row>
    <row r="405" spans="1:6" s="122" customFormat="1" ht="18.75" x14ac:dyDescent="0.25">
      <c r="A405" s="831"/>
      <c r="B405" s="651" t="s">
        <v>5264</v>
      </c>
      <c r="C405" s="635">
        <v>20000</v>
      </c>
      <c r="D405" s="398">
        <v>0</v>
      </c>
      <c r="E405" s="399">
        <v>0</v>
      </c>
      <c r="F405" s="608">
        <v>0</v>
      </c>
    </row>
    <row r="406" spans="1:6" s="122" customFormat="1" ht="18.75" x14ac:dyDescent="0.25">
      <c r="A406" s="831"/>
      <c r="B406" s="257" t="s">
        <v>5265</v>
      </c>
      <c r="C406" s="716">
        <v>0</v>
      </c>
      <c r="D406" s="398">
        <v>0</v>
      </c>
      <c r="E406" s="399">
        <v>0</v>
      </c>
      <c r="F406" s="697">
        <v>5800</v>
      </c>
    </row>
    <row r="407" spans="1:6" s="122" customFormat="1" ht="18.75" x14ac:dyDescent="0.25">
      <c r="A407" s="831"/>
      <c r="B407" s="257" t="s">
        <v>5266</v>
      </c>
      <c r="C407" s="716">
        <v>3300</v>
      </c>
      <c r="D407" s="398">
        <v>0</v>
      </c>
      <c r="E407" s="399">
        <v>0</v>
      </c>
      <c r="F407" s="697">
        <v>0</v>
      </c>
    </row>
    <row r="408" spans="1:6" s="122" customFormat="1" ht="18.75" x14ac:dyDescent="0.25">
      <c r="A408" s="831"/>
      <c r="B408" s="257" t="s">
        <v>2681</v>
      </c>
      <c r="C408" s="716">
        <v>0</v>
      </c>
      <c r="D408" s="398">
        <v>0</v>
      </c>
      <c r="E408" s="399">
        <v>0</v>
      </c>
      <c r="F408" s="697">
        <v>0</v>
      </c>
    </row>
    <row r="409" spans="1:6" s="122" customFormat="1" ht="37.5" x14ac:dyDescent="0.25">
      <c r="A409" s="832"/>
      <c r="B409" s="119" t="s">
        <v>2376</v>
      </c>
      <c r="C409" s="636">
        <f>SUM(C402:C408)</f>
        <v>45300</v>
      </c>
      <c r="D409" s="393">
        <f t="shared" ref="D409:F409" si="35">SUM(D402:D408)</f>
        <v>0</v>
      </c>
      <c r="E409" s="391">
        <f t="shared" si="35"/>
        <v>0</v>
      </c>
      <c r="F409" s="638">
        <f t="shared" si="35"/>
        <v>5800</v>
      </c>
    </row>
    <row r="410" spans="1:6" s="122" customFormat="1" ht="18.75" x14ac:dyDescent="0.25">
      <c r="A410" s="830">
        <v>34</v>
      </c>
      <c r="B410" s="845" t="s">
        <v>371</v>
      </c>
      <c r="C410" s="846"/>
      <c r="D410" s="846"/>
      <c r="E410" s="846"/>
      <c r="F410" s="847"/>
    </row>
    <row r="411" spans="1:6" s="122" customFormat="1" ht="18.75" x14ac:dyDescent="0.3">
      <c r="A411" s="865"/>
      <c r="B411" s="658" t="s">
        <v>5280</v>
      </c>
      <c r="C411" s="635">
        <v>5000</v>
      </c>
      <c r="D411" s="392">
        <v>0</v>
      </c>
      <c r="E411" s="392">
        <v>0</v>
      </c>
      <c r="F411" s="608">
        <v>10</v>
      </c>
    </row>
    <row r="412" spans="1:6" s="122" customFormat="1" ht="18.75" x14ac:dyDescent="0.25">
      <c r="A412" s="865"/>
      <c r="B412" s="659" t="s">
        <v>5281</v>
      </c>
      <c r="C412" s="635">
        <v>2000</v>
      </c>
      <c r="D412" s="392">
        <v>0</v>
      </c>
      <c r="E412" s="392">
        <v>0</v>
      </c>
      <c r="F412" s="608">
        <v>5</v>
      </c>
    </row>
    <row r="413" spans="1:6" s="122" customFormat="1" ht="18.75" x14ac:dyDescent="0.25">
      <c r="A413" s="865"/>
      <c r="B413" s="659" t="s">
        <v>5282</v>
      </c>
      <c r="C413" s="635">
        <v>2000</v>
      </c>
      <c r="D413" s="392">
        <v>0</v>
      </c>
      <c r="E413" s="392">
        <v>0</v>
      </c>
      <c r="F413" s="608">
        <v>5</v>
      </c>
    </row>
    <row r="414" spans="1:6" s="122" customFormat="1" ht="18.75" x14ac:dyDescent="0.25">
      <c r="A414" s="865"/>
      <c r="B414" s="659" t="s">
        <v>5283</v>
      </c>
      <c r="C414" s="635">
        <v>5000</v>
      </c>
      <c r="D414" s="392">
        <v>0</v>
      </c>
      <c r="E414" s="392">
        <v>0</v>
      </c>
      <c r="F414" s="608">
        <v>5</v>
      </c>
    </row>
    <row r="415" spans="1:6" s="122" customFormat="1" ht="18.75" x14ac:dyDescent="0.25">
      <c r="A415" s="865"/>
      <c r="B415" s="659" t="s">
        <v>5284</v>
      </c>
      <c r="C415" s="635">
        <v>6000</v>
      </c>
      <c r="D415" s="392">
        <v>0</v>
      </c>
      <c r="E415" s="392">
        <v>0</v>
      </c>
      <c r="F415" s="608">
        <v>5</v>
      </c>
    </row>
    <row r="416" spans="1:6" s="122" customFormat="1" ht="18.75" x14ac:dyDescent="0.25">
      <c r="A416" s="865"/>
      <c r="B416" s="659" t="s">
        <v>5285</v>
      </c>
      <c r="C416" s="635">
        <v>2000</v>
      </c>
      <c r="D416" s="392">
        <v>0</v>
      </c>
      <c r="E416" s="392">
        <v>0</v>
      </c>
      <c r="F416" s="608">
        <v>5</v>
      </c>
    </row>
    <row r="417" spans="1:6" s="122" customFormat="1" ht="18.75" x14ac:dyDescent="0.25">
      <c r="A417" s="865"/>
      <c r="B417" s="659" t="s">
        <v>5286</v>
      </c>
      <c r="C417" s="635">
        <v>4000</v>
      </c>
      <c r="D417" s="392">
        <v>0</v>
      </c>
      <c r="E417" s="392">
        <v>0</v>
      </c>
      <c r="F417" s="608">
        <v>5</v>
      </c>
    </row>
    <row r="418" spans="1:6" s="122" customFormat="1" ht="18.75" x14ac:dyDescent="0.25">
      <c r="A418" s="865"/>
      <c r="B418" s="659" t="s">
        <v>5287</v>
      </c>
      <c r="C418" s="635">
        <v>3000</v>
      </c>
      <c r="D418" s="392">
        <v>0</v>
      </c>
      <c r="E418" s="392">
        <v>0</v>
      </c>
      <c r="F418" s="608">
        <v>5</v>
      </c>
    </row>
    <row r="419" spans="1:6" s="122" customFormat="1" ht="18.75" x14ac:dyDescent="0.25">
      <c r="A419" s="865"/>
      <c r="B419" s="659" t="s">
        <v>5288</v>
      </c>
      <c r="C419" s="635">
        <v>2000</v>
      </c>
      <c r="D419" s="392">
        <v>0</v>
      </c>
      <c r="E419" s="392">
        <v>0</v>
      </c>
      <c r="F419" s="608">
        <v>5</v>
      </c>
    </row>
    <row r="420" spans="1:6" s="122" customFormat="1" ht="18.75" x14ac:dyDescent="0.25">
      <c r="A420" s="865"/>
      <c r="B420" s="651" t="s">
        <v>2681</v>
      </c>
      <c r="C420" s="635">
        <v>0</v>
      </c>
      <c r="D420" s="392">
        <v>0</v>
      </c>
      <c r="E420" s="392">
        <v>0</v>
      </c>
      <c r="F420" s="608">
        <v>0</v>
      </c>
    </row>
    <row r="421" spans="1:6" s="122" customFormat="1" ht="37.5" x14ac:dyDescent="0.25">
      <c r="A421" s="832"/>
      <c r="B421" s="119" t="s">
        <v>1688</v>
      </c>
      <c r="C421" s="636">
        <f>SUM(C410:C420)</f>
        <v>31000</v>
      </c>
      <c r="D421" s="393">
        <f t="shared" ref="D421:F421" si="36">SUM(D410:D420)</f>
        <v>0</v>
      </c>
      <c r="E421" s="391">
        <f t="shared" si="36"/>
        <v>0</v>
      </c>
      <c r="F421" s="638">
        <f t="shared" si="36"/>
        <v>50</v>
      </c>
    </row>
    <row r="422" spans="1:6" s="122" customFormat="1" ht="18.75" x14ac:dyDescent="0.25">
      <c r="A422" s="836">
        <v>35</v>
      </c>
      <c r="B422" s="845" t="s">
        <v>5201</v>
      </c>
      <c r="C422" s="846"/>
      <c r="D422" s="846"/>
      <c r="E422" s="846"/>
      <c r="F422" s="847"/>
    </row>
    <row r="423" spans="1:6" s="122" customFormat="1" ht="18.75" x14ac:dyDescent="0.25">
      <c r="A423" s="837"/>
      <c r="B423" s="651" t="s">
        <v>5202</v>
      </c>
      <c r="C423" s="635">
        <v>12000</v>
      </c>
      <c r="D423" s="392">
        <v>0</v>
      </c>
      <c r="E423" s="392">
        <v>0</v>
      </c>
      <c r="F423" s="608">
        <v>60</v>
      </c>
    </row>
    <row r="424" spans="1:6" s="122" customFormat="1" ht="18.75" x14ac:dyDescent="0.25">
      <c r="A424" s="837"/>
      <c r="B424" s="651" t="s">
        <v>5203</v>
      </c>
      <c r="C424" s="635">
        <v>10000</v>
      </c>
      <c r="D424" s="392">
        <v>0</v>
      </c>
      <c r="E424" s="392">
        <v>0</v>
      </c>
      <c r="F424" s="608">
        <v>50</v>
      </c>
    </row>
    <row r="425" spans="1:6" s="122" customFormat="1" ht="18.75" x14ac:dyDescent="0.25">
      <c r="A425" s="837"/>
      <c r="B425" s="651" t="s">
        <v>5204</v>
      </c>
      <c r="C425" s="635">
        <v>57200</v>
      </c>
      <c r="D425" s="392">
        <v>0</v>
      </c>
      <c r="E425" s="392">
        <v>0</v>
      </c>
      <c r="F425" s="608">
        <v>1000</v>
      </c>
    </row>
    <row r="426" spans="1:6" s="122" customFormat="1" ht="18.75" x14ac:dyDescent="0.25">
      <c r="A426" s="837"/>
      <c r="B426" s="651" t="s">
        <v>5207</v>
      </c>
      <c r="C426" s="635">
        <v>7000</v>
      </c>
      <c r="D426" s="392">
        <v>0</v>
      </c>
      <c r="E426" s="392">
        <v>0</v>
      </c>
      <c r="F426" s="608">
        <v>20</v>
      </c>
    </row>
    <row r="427" spans="1:6" s="122" customFormat="1" ht="18.75" x14ac:dyDescent="0.25">
      <c r="A427" s="837"/>
      <c r="B427" s="651" t="s">
        <v>5208</v>
      </c>
      <c r="C427" s="635">
        <v>0</v>
      </c>
      <c r="D427" s="392">
        <v>0</v>
      </c>
      <c r="E427" s="392">
        <v>0</v>
      </c>
      <c r="F427" s="608">
        <v>0</v>
      </c>
    </row>
    <row r="428" spans="1:6" s="122" customFormat="1" ht="18.75" x14ac:dyDescent="0.25">
      <c r="A428" s="837"/>
      <c r="B428" s="651" t="s">
        <v>5209</v>
      </c>
      <c r="C428" s="635">
        <v>66000</v>
      </c>
      <c r="D428" s="392">
        <v>0</v>
      </c>
      <c r="E428" s="392">
        <v>0</v>
      </c>
      <c r="F428" s="608">
        <v>330</v>
      </c>
    </row>
    <row r="429" spans="1:6" s="122" customFormat="1" ht="18.75" x14ac:dyDescent="0.25">
      <c r="A429" s="837"/>
      <c r="B429" s="651" t="s">
        <v>5210</v>
      </c>
      <c r="C429" s="635">
        <v>20000</v>
      </c>
      <c r="D429" s="392">
        <v>0</v>
      </c>
      <c r="E429" s="392">
        <v>0</v>
      </c>
      <c r="F429" s="608">
        <v>100</v>
      </c>
    </row>
    <row r="430" spans="1:6" s="122" customFormat="1" ht="18.75" x14ac:dyDescent="0.25">
      <c r="A430" s="837"/>
      <c r="B430" s="651" t="s">
        <v>5211</v>
      </c>
      <c r="C430" s="635">
        <v>7000</v>
      </c>
      <c r="D430" s="392">
        <v>0</v>
      </c>
      <c r="E430" s="392">
        <v>0</v>
      </c>
      <c r="F430" s="608">
        <v>30</v>
      </c>
    </row>
    <row r="431" spans="1:6" s="122" customFormat="1" ht="18.75" x14ac:dyDescent="0.25">
      <c r="A431" s="837"/>
      <c r="B431" s="651" t="s">
        <v>5212</v>
      </c>
      <c r="C431" s="635">
        <v>34000</v>
      </c>
      <c r="D431" s="392">
        <v>0</v>
      </c>
      <c r="E431" s="392">
        <v>0</v>
      </c>
      <c r="F431" s="608">
        <v>160</v>
      </c>
    </row>
    <row r="432" spans="1:6" s="122" customFormat="1" ht="18.75" x14ac:dyDescent="0.25">
      <c r="A432" s="837"/>
      <c r="B432" s="651" t="s">
        <v>5213</v>
      </c>
      <c r="C432" s="635">
        <v>10000</v>
      </c>
      <c r="D432" s="392">
        <v>0</v>
      </c>
      <c r="E432" s="392">
        <v>0</v>
      </c>
      <c r="F432" s="608">
        <v>50</v>
      </c>
    </row>
    <row r="433" spans="1:6" s="122" customFormat="1" ht="18.75" x14ac:dyDescent="0.25">
      <c r="A433" s="837"/>
      <c r="B433" s="651" t="s">
        <v>5214</v>
      </c>
      <c r="C433" s="635">
        <v>10000</v>
      </c>
      <c r="D433" s="392">
        <v>0</v>
      </c>
      <c r="E433" s="392">
        <v>0</v>
      </c>
      <c r="F433" s="608">
        <v>50</v>
      </c>
    </row>
    <row r="434" spans="1:6" s="122" customFormat="1" ht="18.75" x14ac:dyDescent="0.25">
      <c r="A434" s="837"/>
      <c r="B434" s="651" t="s">
        <v>2681</v>
      </c>
      <c r="C434" s="635">
        <v>0</v>
      </c>
      <c r="D434" s="392">
        <v>0</v>
      </c>
      <c r="E434" s="392">
        <v>0</v>
      </c>
      <c r="F434" s="608">
        <v>0</v>
      </c>
    </row>
    <row r="435" spans="1:6" s="122" customFormat="1" ht="75" x14ac:dyDescent="0.25">
      <c r="A435" s="838"/>
      <c r="B435" s="119" t="s">
        <v>1690</v>
      </c>
      <c r="C435" s="636">
        <f>SUM(C422:C434)</f>
        <v>233200</v>
      </c>
      <c r="D435" s="393">
        <f t="shared" ref="D435:F435" si="37">SUM(D422:D434)</f>
        <v>0</v>
      </c>
      <c r="E435" s="391">
        <f t="shared" si="37"/>
        <v>0</v>
      </c>
      <c r="F435" s="638">
        <f t="shared" si="37"/>
        <v>1850</v>
      </c>
    </row>
    <row r="436" spans="1:6" s="122" customFormat="1" ht="18.75" x14ac:dyDescent="0.25">
      <c r="A436" s="860">
        <v>36</v>
      </c>
      <c r="B436" s="845" t="s">
        <v>377</v>
      </c>
      <c r="C436" s="846"/>
      <c r="D436" s="846"/>
      <c r="E436" s="846"/>
      <c r="F436" s="847"/>
    </row>
    <row r="437" spans="1:6" s="122" customFormat="1" ht="18.75" x14ac:dyDescent="0.25">
      <c r="A437" s="837"/>
      <c r="B437" s="651" t="s">
        <v>5277</v>
      </c>
      <c r="C437" s="635">
        <v>260</v>
      </c>
      <c r="D437" s="392">
        <v>0</v>
      </c>
      <c r="E437" s="390">
        <v>0</v>
      </c>
      <c r="F437" s="608">
        <v>117</v>
      </c>
    </row>
    <row r="438" spans="1:6" s="122" customFormat="1" ht="18.75" x14ac:dyDescent="0.25">
      <c r="A438" s="837"/>
      <c r="B438" s="651" t="s">
        <v>5110</v>
      </c>
      <c r="C438" s="635">
        <v>12235</v>
      </c>
      <c r="D438" s="392">
        <v>0</v>
      </c>
      <c r="E438" s="390">
        <v>0</v>
      </c>
      <c r="F438" s="608">
        <v>0</v>
      </c>
    </row>
    <row r="439" spans="1:6" s="122" customFormat="1" ht="18.75" x14ac:dyDescent="0.25">
      <c r="A439" s="837"/>
      <c r="B439" s="257" t="s">
        <v>5278</v>
      </c>
      <c r="C439" s="635">
        <v>13000</v>
      </c>
      <c r="D439" s="392">
        <v>0</v>
      </c>
      <c r="E439" s="390">
        <v>0</v>
      </c>
      <c r="F439" s="637">
        <v>0</v>
      </c>
    </row>
    <row r="440" spans="1:6" s="122" customFormat="1" ht="18.75" x14ac:dyDescent="0.25">
      <c r="A440" s="837"/>
      <c r="B440" s="257" t="s">
        <v>5279</v>
      </c>
      <c r="C440" s="635">
        <v>13500</v>
      </c>
      <c r="D440" s="392">
        <v>0</v>
      </c>
      <c r="E440" s="390">
        <v>0</v>
      </c>
      <c r="F440" s="637">
        <v>0</v>
      </c>
    </row>
    <row r="441" spans="1:6" s="122" customFormat="1" ht="18.75" x14ac:dyDescent="0.25">
      <c r="A441" s="837"/>
      <c r="B441" s="257" t="s">
        <v>2681</v>
      </c>
      <c r="C441" s="635">
        <v>0</v>
      </c>
      <c r="D441" s="392">
        <v>0</v>
      </c>
      <c r="E441" s="390">
        <v>0</v>
      </c>
      <c r="F441" s="637">
        <v>0</v>
      </c>
    </row>
    <row r="442" spans="1:6" s="122" customFormat="1" ht="37.5" x14ac:dyDescent="0.25">
      <c r="A442" s="838"/>
      <c r="B442" s="119" t="s">
        <v>1692</v>
      </c>
      <c r="C442" s="636">
        <f>SUM(C436:C441)</f>
        <v>38995</v>
      </c>
      <c r="D442" s="393">
        <f t="shared" ref="D442:F442" si="38">SUM(D436:D441)</f>
        <v>0</v>
      </c>
      <c r="E442" s="391">
        <f t="shared" si="38"/>
        <v>0</v>
      </c>
      <c r="F442" s="638">
        <f t="shared" si="38"/>
        <v>117</v>
      </c>
    </row>
    <row r="443" spans="1:6" s="122" customFormat="1" ht="18.75" x14ac:dyDescent="0.25">
      <c r="A443" s="830">
        <v>37</v>
      </c>
      <c r="B443" s="845" t="s">
        <v>378</v>
      </c>
      <c r="C443" s="846"/>
      <c r="D443" s="846"/>
      <c r="E443" s="846"/>
      <c r="F443" s="847"/>
    </row>
    <row r="444" spans="1:6" s="122" customFormat="1" ht="18.75" x14ac:dyDescent="0.25">
      <c r="A444" s="831"/>
      <c r="B444" s="257" t="s">
        <v>5289</v>
      </c>
      <c r="C444" s="716">
        <v>2000</v>
      </c>
      <c r="D444" s="398">
        <v>0</v>
      </c>
      <c r="E444" s="399">
        <v>0</v>
      </c>
      <c r="F444" s="703">
        <v>4.7</v>
      </c>
    </row>
    <row r="445" spans="1:6" s="122" customFormat="1" ht="18.75" x14ac:dyDescent="0.25">
      <c r="A445" s="831"/>
      <c r="B445" s="257" t="s">
        <v>2681</v>
      </c>
      <c r="C445" s="716">
        <v>0</v>
      </c>
      <c r="D445" s="398">
        <v>0</v>
      </c>
      <c r="E445" s="399">
        <v>0</v>
      </c>
      <c r="F445" s="703">
        <v>0</v>
      </c>
    </row>
    <row r="446" spans="1:6" s="122" customFormat="1" ht="56.25" x14ac:dyDescent="0.25">
      <c r="A446" s="832"/>
      <c r="B446" s="119" t="s">
        <v>1693</v>
      </c>
      <c r="C446" s="636">
        <f>SUM(C443:C445)</f>
        <v>2000</v>
      </c>
      <c r="D446" s="393">
        <f>SUM(D443:D445)</f>
        <v>0</v>
      </c>
      <c r="E446" s="391">
        <f>SUM(E443:E445)</f>
        <v>0</v>
      </c>
      <c r="F446" s="681">
        <f>SUM(F443:F445)</f>
        <v>4.7</v>
      </c>
    </row>
    <row r="447" spans="1:6" s="122" customFormat="1" ht="18.75" x14ac:dyDescent="0.25">
      <c r="A447" s="858">
        <v>38</v>
      </c>
      <c r="B447" s="868" t="s">
        <v>383</v>
      </c>
      <c r="C447" s="868"/>
      <c r="D447" s="868"/>
      <c r="E447" s="868"/>
      <c r="F447" s="868"/>
    </row>
    <row r="448" spans="1:6" s="122" customFormat="1" ht="18.75" x14ac:dyDescent="0.25">
      <c r="A448" s="841"/>
      <c r="B448" s="661" t="s">
        <v>5290</v>
      </c>
      <c r="C448" s="692">
        <v>1400</v>
      </c>
      <c r="D448" s="663">
        <v>0</v>
      </c>
      <c r="E448" s="663">
        <v>0</v>
      </c>
      <c r="F448" s="690">
        <v>13.1</v>
      </c>
    </row>
    <row r="449" spans="1:6" s="122" customFormat="1" ht="18.75" x14ac:dyDescent="0.25">
      <c r="A449" s="841"/>
      <c r="B449" s="661" t="s">
        <v>5291</v>
      </c>
      <c r="C449" s="692">
        <v>2500</v>
      </c>
      <c r="D449" s="663">
        <v>0</v>
      </c>
      <c r="E449" s="663">
        <v>0</v>
      </c>
      <c r="F449" s="690">
        <v>5.4</v>
      </c>
    </row>
    <row r="450" spans="1:6" s="122" customFormat="1" ht="18.75" x14ac:dyDescent="0.25">
      <c r="A450" s="841"/>
      <c r="B450" s="661" t="s">
        <v>5292</v>
      </c>
      <c r="C450" s="692">
        <v>2900</v>
      </c>
      <c r="D450" s="663">
        <v>0</v>
      </c>
      <c r="E450" s="663">
        <v>0</v>
      </c>
      <c r="F450" s="690">
        <v>4</v>
      </c>
    </row>
    <row r="451" spans="1:6" s="122" customFormat="1" ht="18.75" x14ac:dyDescent="0.25">
      <c r="A451" s="841"/>
      <c r="B451" s="661" t="s">
        <v>5293</v>
      </c>
      <c r="C451" s="692">
        <v>7800</v>
      </c>
      <c r="D451" s="663">
        <v>0</v>
      </c>
      <c r="E451" s="663">
        <v>0</v>
      </c>
      <c r="F451" s="690">
        <v>5.5</v>
      </c>
    </row>
    <row r="452" spans="1:6" s="122" customFormat="1" ht="18.75" x14ac:dyDescent="0.25">
      <c r="A452" s="841"/>
      <c r="B452" s="661" t="s">
        <v>5294</v>
      </c>
      <c r="C452" s="692">
        <v>2900</v>
      </c>
      <c r="D452" s="663">
        <v>0</v>
      </c>
      <c r="E452" s="663">
        <v>0</v>
      </c>
      <c r="F452" s="690">
        <v>2.2000000000000002</v>
      </c>
    </row>
    <row r="453" spans="1:6" s="122" customFormat="1" ht="18.75" x14ac:dyDescent="0.25">
      <c r="A453" s="841"/>
      <c r="B453" s="661" t="s">
        <v>5295</v>
      </c>
      <c r="C453" s="692">
        <v>5700</v>
      </c>
      <c r="D453" s="663">
        <v>0</v>
      </c>
      <c r="E453" s="663">
        <v>0</v>
      </c>
      <c r="F453" s="690">
        <v>3.4</v>
      </c>
    </row>
    <row r="454" spans="1:6" s="122" customFormat="1" ht="18.75" x14ac:dyDescent="0.25">
      <c r="A454" s="841"/>
      <c r="B454" s="661" t="s">
        <v>5296</v>
      </c>
      <c r="C454" s="692">
        <v>6200</v>
      </c>
      <c r="D454" s="663">
        <v>0</v>
      </c>
      <c r="E454" s="663">
        <v>0</v>
      </c>
      <c r="F454" s="690">
        <v>2.7</v>
      </c>
    </row>
    <row r="455" spans="1:6" s="122" customFormat="1" ht="18.75" x14ac:dyDescent="0.25">
      <c r="A455" s="841"/>
      <c r="B455" s="661" t="s">
        <v>5297</v>
      </c>
      <c r="C455" s="692">
        <v>10600</v>
      </c>
      <c r="D455" s="663">
        <v>0</v>
      </c>
      <c r="E455" s="663">
        <v>0</v>
      </c>
      <c r="F455" s="690">
        <v>1.9</v>
      </c>
    </row>
    <row r="456" spans="1:6" s="122" customFormat="1" ht="18.75" x14ac:dyDescent="0.25">
      <c r="A456" s="841"/>
      <c r="B456" s="661" t="s">
        <v>5298</v>
      </c>
      <c r="C456" s="724">
        <v>7400</v>
      </c>
      <c r="D456" s="663">
        <v>0</v>
      </c>
      <c r="E456" s="663">
        <v>0</v>
      </c>
      <c r="F456" s="662">
        <v>1.2</v>
      </c>
    </row>
    <row r="457" spans="1:6" s="122" customFormat="1" ht="37.5" x14ac:dyDescent="0.25">
      <c r="A457" s="841"/>
      <c r="B457" s="743" t="s">
        <v>5430</v>
      </c>
      <c r="C457" s="724">
        <f>SUM(C448:C456)</f>
        <v>47400</v>
      </c>
      <c r="D457" s="724">
        <f t="shared" ref="D457:F457" si="39">SUM(D448:D456)</f>
        <v>0</v>
      </c>
      <c r="E457" s="724">
        <f t="shared" si="39"/>
        <v>0</v>
      </c>
      <c r="F457" s="724">
        <f t="shared" si="39"/>
        <v>39.400000000000006</v>
      </c>
    </row>
    <row r="458" spans="1:6" s="122" customFormat="1" ht="56.25" x14ac:dyDescent="0.25">
      <c r="A458" s="841"/>
      <c r="B458" s="661" t="s">
        <v>5446</v>
      </c>
      <c r="C458" s="724">
        <v>0</v>
      </c>
      <c r="D458" s="663">
        <v>0</v>
      </c>
      <c r="E458" s="663">
        <v>0</v>
      </c>
      <c r="F458" s="662">
        <v>2</v>
      </c>
    </row>
    <row r="459" spans="1:6" s="122" customFormat="1" ht="65.25" customHeight="1" x14ac:dyDescent="0.25">
      <c r="A459" s="841"/>
      <c r="B459" s="661" t="s">
        <v>5451</v>
      </c>
      <c r="C459" s="724">
        <v>1000</v>
      </c>
      <c r="D459" s="663">
        <v>0</v>
      </c>
      <c r="E459" s="663">
        <v>0</v>
      </c>
      <c r="F459" s="662">
        <v>4.0000000000000001E-3</v>
      </c>
    </row>
    <row r="460" spans="1:6" s="122" customFormat="1" ht="18.75" x14ac:dyDescent="0.25">
      <c r="A460" s="841"/>
      <c r="B460" s="664" t="s">
        <v>2681</v>
      </c>
      <c r="C460" s="724">
        <f>SUM(C458:C459)</f>
        <v>1000</v>
      </c>
      <c r="D460" s="724">
        <f t="shared" ref="D460:F460" si="40">SUM(D458:D459)</f>
        <v>0</v>
      </c>
      <c r="E460" s="724">
        <f t="shared" si="40"/>
        <v>0</v>
      </c>
      <c r="F460" s="724">
        <f t="shared" si="40"/>
        <v>2.004</v>
      </c>
    </row>
    <row r="461" spans="1:6" s="122" customFormat="1" ht="37.5" x14ac:dyDescent="0.25">
      <c r="A461" s="859"/>
      <c r="B461" s="665" t="s">
        <v>1694</v>
      </c>
      <c r="C461" s="693">
        <f>C457+C460</f>
        <v>48400</v>
      </c>
      <c r="D461" s="693">
        <f t="shared" ref="D461:F461" si="41">D457+D460</f>
        <v>0</v>
      </c>
      <c r="E461" s="693">
        <f t="shared" si="41"/>
        <v>0</v>
      </c>
      <c r="F461" s="693">
        <f t="shared" si="41"/>
        <v>41.404000000000003</v>
      </c>
    </row>
    <row r="462" spans="1:6" s="122" customFormat="1" ht="18.75" x14ac:dyDescent="0.25">
      <c r="A462" s="836">
        <v>39</v>
      </c>
      <c r="B462" s="845" t="s">
        <v>386</v>
      </c>
      <c r="C462" s="846"/>
      <c r="D462" s="846"/>
      <c r="E462" s="846"/>
      <c r="F462" s="847"/>
    </row>
    <row r="463" spans="1:6" s="122" customFormat="1" ht="18.75" x14ac:dyDescent="0.25">
      <c r="A463" s="837"/>
      <c r="B463" s="651" t="s">
        <v>5267</v>
      </c>
      <c r="C463" s="635">
        <v>40000</v>
      </c>
      <c r="D463" s="392">
        <v>0</v>
      </c>
      <c r="E463" s="390">
        <v>0</v>
      </c>
      <c r="F463" s="608">
        <v>0</v>
      </c>
    </row>
    <row r="464" spans="1:6" s="122" customFormat="1" ht="18.75" x14ac:dyDescent="0.25">
      <c r="A464" s="837"/>
      <c r="B464" s="651" t="s">
        <v>5268</v>
      </c>
      <c r="C464" s="635">
        <v>2500</v>
      </c>
      <c r="D464" s="392">
        <v>0</v>
      </c>
      <c r="E464" s="390">
        <v>0</v>
      </c>
      <c r="F464" s="608">
        <v>0</v>
      </c>
    </row>
    <row r="465" spans="1:6" s="122" customFormat="1" ht="18.75" x14ac:dyDescent="0.25">
      <c r="A465" s="837"/>
      <c r="B465" s="651" t="s">
        <v>5269</v>
      </c>
      <c r="C465" s="635">
        <v>22000</v>
      </c>
      <c r="D465" s="392">
        <v>0</v>
      </c>
      <c r="E465" s="390">
        <v>0</v>
      </c>
      <c r="F465" s="608">
        <v>0</v>
      </c>
    </row>
    <row r="466" spans="1:6" s="122" customFormat="1" ht="18.75" x14ac:dyDescent="0.25">
      <c r="A466" s="837"/>
      <c r="B466" s="651" t="s">
        <v>5270</v>
      </c>
      <c r="C466" s="635">
        <v>7000</v>
      </c>
      <c r="D466" s="392">
        <v>0</v>
      </c>
      <c r="E466" s="390">
        <v>0</v>
      </c>
      <c r="F466" s="608">
        <v>0</v>
      </c>
    </row>
    <row r="467" spans="1:6" s="122" customFormat="1" ht="18.75" x14ac:dyDescent="0.25">
      <c r="A467" s="837"/>
      <c r="B467" s="651" t="s">
        <v>5271</v>
      </c>
      <c r="C467" s="635">
        <v>6700</v>
      </c>
      <c r="D467" s="392">
        <v>0</v>
      </c>
      <c r="E467" s="390">
        <v>0</v>
      </c>
      <c r="F467" s="608">
        <v>2.2999999999999998</v>
      </c>
    </row>
    <row r="468" spans="1:6" s="122" customFormat="1" ht="18.75" x14ac:dyDescent="0.25">
      <c r="A468" s="837"/>
      <c r="B468" s="651" t="s">
        <v>5276</v>
      </c>
      <c r="C468" s="635">
        <v>5000</v>
      </c>
      <c r="D468" s="392">
        <v>0</v>
      </c>
      <c r="E468" s="390">
        <v>0</v>
      </c>
      <c r="F468" s="608">
        <v>70</v>
      </c>
    </row>
    <row r="469" spans="1:6" s="122" customFormat="1" ht="37.5" x14ac:dyDescent="0.25">
      <c r="A469" s="837"/>
      <c r="B469" s="651" t="s">
        <v>5272</v>
      </c>
      <c r="C469" s="635">
        <v>3000</v>
      </c>
      <c r="D469" s="392">
        <v>0</v>
      </c>
      <c r="E469" s="390">
        <v>0</v>
      </c>
      <c r="F469" s="608">
        <v>0.39</v>
      </c>
    </row>
    <row r="470" spans="1:6" s="122" customFormat="1" ht="18.75" x14ac:dyDescent="0.25">
      <c r="A470" s="837"/>
      <c r="B470" s="651" t="s">
        <v>5273</v>
      </c>
      <c r="C470" s="635">
        <v>6000</v>
      </c>
      <c r="D470" s="392">
        <v>0</v>
      </c>
      <c r="E470" s="390">
        <v>0</v>
      </c>
      <c r="F470" s="608">
        <v>0.4</v>
      </c>
    </row>
    <row r="471" spans="1:6" s="122" customFormat="1" ht="18.75" x14ac:dyDescent="0.25">
      <c r="A471" s="837"/>
      <c r="B471" s="257" t="s">
        <v>5274</v>
      </c>
      <c r="C471" s="635">
        <v>4000</v>
      </c>
      <c r="D471" s="392">
        <v>0</v>
      </c>
      <c r="E471" s="390">
        <v>0</v>
      </c>
      <c r="F471" s="637">
        <v>0.2</v>
      </c>
    </row>
    <row r="472" spans="1:6" s="122" customFormat="1" ht="18.75" x14ac:dyDescent="0.25">
      <c r="A472" s="837"/>
      <c r="B472" s="257" t="s">
        <v>5275</v>
      </c>
      <c r="C472" s="635">
        <v>5200</v>
      </c>
      <c r="D472" s="392">
        <v>0</v>
      </c>
      <c r="E472" s="390">
        <v>0</v>
      </c>
      <c r="F472" s="637">
        <v>0.3</v>
      </c>
    </row>
    <row r="473" spans="1:6" s="122" customFormat="1" ht="18.75" x14ac:dyDescent="0.25">
      <c r="A473" s="837"/>
      <c r="B473" s="257" t="s">
        <v>2681</v>
      </c>
      <c r="C473" s="635">
        <v>0</v>
      </c>
      <c r="D473" s="392">
        <v>0</v>
      </c>
      <c r="E473" s="390">
        <v>0</v>
      </c>
      <c r="F473" s="637">
        <v>0</v>
      </c>
    </row>
    <row r="474" spans="1:6" s="261" customFormat="1" ht="37.5" x14ac:dyDescent="0.25">
      <c r="A474" s="838"/>
      <c r="B474" s="119" t="s">
        <v>1695</v>
      </c>
      <c r="C474" s="636">
        <f>SUM(C462:C473)</f>
        <v>101400</v>
      </c>
      <c r="D474" s="393">
        <f t="shared" ref="D474:F474" si="42">SUM(D462:D473)</f>
        <v>0</v>
      </c>
      <c r="E474" s="391">
        <f t="shared" si="42"/>
        <v>0</v>
      </c>
      <c r="F474" s="638">
        <f t="shared" si="42"/>
        <v>73.59</v>
      </c>
    </row>
    <row r="475" spans="1:6" s="263" customFormat="1" ht="18.75" x14ac:dyDescent="0.25">
      <c r="A475" s="830">
        <v>40</v>
      </c>
      <c r="B475" s="845" t="s">
        <v>5195</v>
      </c>
      <c r="C475" s="846"/>
      <c r="D475" s="846"/>
      <c r="E475" s="846"/>
      <c r="F475" s="847"/>
    </row>
    <row r="476" spans="1:6" s="263" customFormat="1" ht="18.75" customHeight="1" x14ac:dyDescent="0.25">
      <c r="A476" s="831"/>
      <c r="B476" s="257" t="s">
        <v>5195</v>
      </c>
      <c r="C476" s="725">
        <v>14500</v>
      </c>
      <c r="D476" s="402">
        <v>0</v>
      </c>
      <c r="E476" s="403">
        <v>0</v>
      </c>
      <c r="F476" s="704">
        <v>326</v>
      </c>
    </row>
    <row r="477" spans="1:6" s="263" customFormat="1" ht="18.75" x14ac:dyDescent="0.25">
      <c r="A477" s="831"/>
      <c r="B477" s="257" t="s">
        <v>2681</v>
      </c>
      <c r="C477" s="725">
        <v>0</v>
      </c>
      <c r="D477" s="402">
        <v>0</v>
      </c>
      <c r="E477" s="403">
        <v>0</v>
      </c>
      <c r="F477" s="704">
        <v>0</v>
      </c>
    </row>
    <row r="478" spans="1:6" s="263" customFormat="1" ht="37.5" x14ac:dyDescent="0.25">
      <c r="A478" s="832"/>
      <c r="B478" s="121" t="s">
        <v>3332</v>
      </c>
      <c r="C478" s="636">
        <f>SUM(C475:C477)</f>
        <v>14500</v>
      </c>
      <c r="D478" s="393">
        <f>SUM(D475:D477)</f>
        <v>0</v>
      </c>
      <c r="E478" s="391">
        <f>SUM(E475:E477)</f>
        <v>0</v>
      </c>
      <c r="F478" s="638">
        <f>SUM(F475:F477)</f>
        <v>326</v>
      </c>
    </row>
    <row r="479" spans="1:6" s="263" customFormat="1" ht="18.75" x14ac:dyDescent="0.25">
      <c r="A479" s="830">
        <v>41</v>
      </c>
      <c r="B479" s="845" t="s">
        <v>308</v>
      </c>
      <c r="C479" s="846"/>
      <c r="D479" s="846"/>
      <c r="E479" s="846"/>
      <c r="F479" s="847"/>
    </row>
    <row r="480" spans="1:6" s="263" customFormat="1" ht="18.75" x14ac:dyDescent="0.25">
      <c r="A480" s="831"/>
      <c r="B480" s="257" t="s">
        <v>5175</v>
      </c>
      <c r="C480" s="725">
        <v>310</v>
      </c>
      <c r="D480" s="402">
        <v>0</v>
      </c>
      <c r="E480" s="403">
        <v>0</v>
      </c>
      <c r="F480" s="704">
        <v>0</v>
      </c>
    </row>
    <row r="481" spans="1:6" s="263" customFormat="1" ht="37.5" x14ac:dyDescent="0.25">
      <c r="A481" s="831"/>
      <c r="B481" s="259" t="s">
        <v>5448</v>
      </c>
      <c r="C481" s="725">
        <f>C480</f>
        <v>310</v>
      </c>
      <c r="D481" s="725">
        <f t="shared" ref="D481:F481" si="43">D480</f>
        <v>0</v>
      </c>
      <c r="E481" s="725">
        <f t="shared" si="43"/>
        <v>0</v>
      </c>
      <c r="F481" s="725">
        <f t="shared" si="43"/>
        <v>0</v>
      </c>
    </row>
    <row r="482" spans="1:6" s="263" customFormat="1" ht="18.75" x14ac:dyDescent="0.25">
      <c r="A482" s="831"/>
      <c r="B482" s="257" t="s">
        <v>5447</v>
      </c>
      <c r="C482" s="725">
        <v>40</v>
      </c>
      <c r="D482" s="402">
        <v>0</v>
      </c>
      <c r="E482" s="403">
        <v>0</v>
      </c>
      <c r="F482" s="704">
        <v>0</v>
      </c>
    </row>
    <row r="483" spans="1:6" s="263" customFormat="1" ht="18.75" x14ac:dyDescent="0.25">
      <c r="A483" s="831"/>
      <c r="B483" s="257" t="s">
        <v>2681</v>
      </c>
      <c r="C483" s="725">
        <f>C482</f>
        <v>40</v>
      </c>
      <c r="D483" s="725">
        <f t="shared" ref="D483:F483" si="44">D482</f>
        <v>0</v>
      </c>
      <c r="E483" s="725">
        <f t="shared" si="44"/>
        <v>0</v>
      </c>
      <c r="F483" s="725">
        <f t="shared" si="44"/>
        <v>0</v>
      </c>
    </row>
    <row r="484" spans="1:6" s="263" customFormat="1" ht="37.5" x14ac:dyDescent="0.25">
      <c r="A484" s="832"/>
      <c r="B484" s="121" t="s">
        <v>3333</v>
      </c>
      <c r="C484" s="636">
        <f>C481+C483</f>
        <v>350</v>
      </c>
      <c r="D484" s="636">
        <f t="shared" ref="D484:F484" si="45">D481+D483</f>
        <v>0</v>
      </c>
      <c r="E484" s="636">
        <f t="shared" si="45"/>
        <v>0</v>
      </c>
      <c r="F484" s="636">
        <f t="shared" si="45"/>
        <v>0</v>
      </c>
    </row>
    <row r="485" spans="1:6" s="263" customFormat="1" ht="18.75" x14ac:dyDescent="0.25">
      <c r="A485" s="830">
        <v>42</v>
      </c>
      <c r="B485" s="845" t="s">
        <v>5193</v>
      </c>
      <c r="C485" s="846"/>
      <c r="D485" s="846"/>
      <c r="E485" s="846"/>
      <c r="F485" s="847"/>
    </row>
    <row r="486" spans="1:6" s="263" customFormat="1" ht="37.5" x14ac:dyDescent="0.25">
      <c r="A486" s="831"/>
      <c r="B486" s="257" t="s">
        <v>5194</v>
      </c>
      <c r="C486" s="725">
        <v>900</v>
      </c>
      <c r="D486" s="402">
        <v>0</v>
      </c>
      <c r="E486" s="403">
        <v>0</v>
      </c>
      <c r="F486" s="704">
        <v>79</v>
      </c>
    </row>
    <row r="487" spans="1:6" s="263" customFormat="1" ht="18.75" x14ac:dyDescent="0.25">
      <c r="A487" s="831"/>
      <c r="B487" s="257" t="s">
        <v>2681</v>
      </c>
      <c r="C487" s="725">
        <v>0</v>
      </c>
      <c r="D487" s="402">
        <v>0</v>
      </c>
      <c r="E487" s="403">
        <v>0</v>
      </c>
      <c r="F487" s="704">
        <v>0</v>
      </c>
    </row>
    <row r="488" spans="1:6" s="263" customFormat="1" ht="37.5" x14ac:dyDescent="0.25">
      <c r="A488" s="832"/>
      <c r="B488" s="121" t="s">
        <v>3334</v>
      </c>
      <c r="C488" s="636">
        <f>SUM(C485:C487)</f>
        <v>900</v>
      </c>
      <c r="D488" s="393">
        <f>SUM(D485:D487)</f>
        <v>0</v>
      </c>
      <c r="E488" s="391">
        <f>SUM(E485:E487)</f>
        <v>0</v>
      </c>
      <c r="F488" s="638">
        <f>SUM(F485:F487)</f>
        <v>79</v>
      </c>
    </row>
    <row r="489" spans="1:6" s="263" customFormat="1" ht="18.75" x14ac:dyDescent="0.25">
      <c r="A489" s="830">
        <v>43</v>
      </c>
      <c r="B489" s="845" t="s">
        <v>5176</v>
      </c>
      <c r="C489" s="846"/>
      <c r="D489" s="846"/>
      <c r="E489" s="846"/>
      <c r="F489" s="847"/>
    </row>
    <row r="490" spans="1:6" s="263" customFormat="1" ht="18.75" x14ac:dyDescent="0.25">
      <c r="A490" s="831"/>
      <c r="B490" s="257" t="s">
        <v>5177</v>
      </c>
      <c r="C490" s="725">
        <v>100</v>
      </c>
      <c r="D490" s="402">
        <v>0</v>
      </c>
      <c r="E490" s="403">
        <v>0</v>
      </c>
      <c r="F490" s="704">
        <v>10</v>
      </c>
    </row>
    <row r="491" spans="1:6" s="263" customFormat="1" ht="18.75" x14ac:dyDescent="0.25">
      <c r="A491" s="831"/>
      <c r="B491" s="257" t="s">
        <v>2681</v>
      </c>
      <c r="C491" s="725">
        <v>0</v>
      </c>
      <c r="D491" s="402">
        <v>0</v>
      </c>
      <c r="E491" s="403">
        <v>0</v>
      </c>
      <c r="F491" s="704">
        <v>0</v>
      </c>
    </row>
    <row r="492" spans="1:6" s="263" customFormat="1" ht="37.5" x14ac:dyDescent="0.25">
      <c r="A492" s="832"/>
      <c r="B492" s="121" t="s">
        <v>3335</v>
      </c>
      <c r="C492" s="636">
        <f>SUM(C489:C491)</f>
        <v>100</v>
      </c>
      <c r="D492" s="393">
        <f>SUM(D489:D491)</f>
        <v>0</v>
      </c>
      <c r="E492" s="391">
        <f>SUM(E489:E491)</f>
        <v>0</v>
      </c>
      <c r="F492" s="638">
        <f>SUM(F489:F491)</f>
        <v>10</v>
      </c>
    </row>
    <row r="493" spans="1:6" s="675" customFormat="1" ht="18.75" x14ac:dyDescent="0.25">
      <c r="A493" s="853">
        <v>44</v>
      </c>
      <c r="B493" s="871" t="s">
        <v>5420</v>
      </c>
      <c r="C493" s="872"/>
      <c r="D493" s="872"/>
      <c r="E493" s="872"/>
      <c r="F493" s="873"/>
    </row>
    <row r="494" spans="1:6" s="675" customFormat="1" ht="18.75" x14ac:dyDescent="0.25">
      <c r="A494" s="854"/>
      <c r="B494" s="676" t="s">
        <v>5421</v>
      </c>
      <c r="C494" s="726">
        <v>1230</v>
      </c>
      <c r="D494" s="684">
        <v>0</v>
      </c>
      <c r="E494" s="685">
        <v>0</v>
      </c>
      <c r="F494" s="705">
        <v>0</v>
      </c>
    </row>
    <row r="495" spans="1:6" s="675" customFormat="1" ht="18.75" x14ac:dyDescent="0.25">
      <c r="A495" s="854"/>
      <c r="B495" s="676" t="s">
        <v>2681</v>
      </c>
      <c r="C495" s="726">
        <v>0</v>
      </c>
      <c r="D495" s="684">
        <v>0</v>
      </c>
      <c r="E495" s="685">
        <v>0</v>
      </c>
      <c r="F495" s="705">
        <v>0</v>
      </c>
    </row>
    <row r="496" spans="1:6" s="675" customFormat="1" ht="37.5" x14ac:dyDescent="0.25">
      <c r="A496" s="855"/>
      <c r="B496" s="686" t="s">
        <v>3336</v>
      </c>
      <c r="C496" s="693">
        <f>SUM(C493:C495)</f>
        <v>1230</v>
      </c>
      <c r="D496" s="666">
        <f>SUM(D493:D495)</f>
        <v>0</v>
      </c>
      <c r="E496" s="683">
        <f>SUM(E493:E495)</f>
        <v>0</v>
      </c>
      <c r="F496" s="681">
        <f>SUM(F493:F495)</f>
        <v>0</v>
      </c>
    </row>
    <row r="497" spans="1:7" s="675" customFormat="1" ht="18.75" x14ac:dyDescent="0.25">
      <c r="A497" s="861">
        <v>45</v>
      </c>
      <c r="B497" s="871" t="s">
        <v>406</v>
      </c>
      <c r="C497" s="872"/>
      <c r="D497" s="872"/>
      <c r="E497" s="872"/>
      <c r="F497" s="873"/>
    </row>
    <row r="498" spans="1:7" s="675" customFormat="1" ht="18.75" x14ac:dyDescent="0.25">
      <c r="A498" s="861"/>
      <c r="B498" s="676" t="s">
        <v>406</v>
      </c>
      <c r="C498" s="727">
        <v>6000</v>
      </c>
      <c r="D498" s="678">
        <v>0</v>
      </c>
      <c r="E498" s="679">
        <v>0</v>
      </c>
      <c r="F498" s="677">
        <v>110</v>
      </c>
    </row>
    <row r="499" spans="1:7" s="675" customFormat="1" ht="18.75" x14ac:dyDescent="0.25">
      <c r="A499" s="861"/>
      <c r="B499" s="676" t="s">
        <v>2681</v>
      </c>
      <c r="C499" s="727">
        <v>0</v>
      </c>
      <c r="D499" s="678">
        <v>0</v>
      </c>
      <c r="E499" s="679">
        <v>0</v>
      </c>
      <c r="F499" s="677">
        <v>0</v>
      </c>
    </row>
    <row r="500" spans="1:7" s="675" customFormat="1" ht="37.5" x14ac:dyDescent="0.25">
      <c r="A500" s="861"/>
      <c r="B500" s="680" t="s">
        <v>3337</v>
      </c>
      <c r="C500" s="728">
        <f>C498+C497</f>
        <v>6000</v>
      </c>
      <c r="D500" s="682">
        <v>0</v>
      </c>
      <c r="E500" s="683">
        <v>0</v>
      </c>
      <c r="F500" s="681">
        <f>F497+F498+F499</f>
        <v>110</v>
      </c>
    </row>
    <row r="501" spans="1:7" s="117" customFormat="1" ht="20.25" customHeight="1" x14ac:dyDescent="0.25">
      <c r="A501" s="856"/>
      <c r="B501" s="118" t="s">
        <v>3338</v>
      </c>
      <c r="C501" s="729">
        <v>0</v>
      </c>
      <c r="D501" s="405">
        <f>D11+D38+D52+D57+D82+D93+D106+D115+D124+D128+D143+D151+D177+D184+D197+D204+D225+D232+D248+D255+D264+D277+D285+D306+D317+D330+D339+D343+D350+D356+D391+D400+D420+D434+D441+D445+D460+D473+D477</f>
        <v>0</v>
      </c>
      <c r="E501" s="406">
        <f>E11+E38+E52+E57+E82+E93+E106+E115+E124+E128+E143+E151+E177+E184+E197+E204+E225+E232+E248+E255+E264+E277+E285+E306+E317+E330+E339+E343+E350+E356+E391+E400+E420+E434+E441+E445+E460+E473+E477</f>
        <v>0</v>
      </c>
      <c r="F501" s="404">
        <f>F11+F38+F52+F57+F82+F93+F106+F115+F124+F128+F143+F151+F177+F184+F197+F204+F225+F232+F248+F255+F264+F277+F285+F306+F317+F330+F339+F343+F350+F356+F391+F400+F420+F434+F441+F445+F460+F473+F477</f>
        <v>401.25400000000002</v>
      </c>
    </row>
    <row r="502" spans="1:7" s="117" customFormat="1" ht="56.25" x14ac:dyDescent="0.25">
      <c r="A502" s="857"/>
      <c r="B502" s="118" t="s">
        <v>1697</v>
      </c>
      <c r="C502" s="730">
        <f>C12+C39+C53+C58+C83+C94+C107+C116+C125+C129+C144+C152+C178+C185+C198+C205+C226+C233+C249+C256+C265+C278+C286+C307+C318+C331+C340+C344+C351+C357+C392+C401+C409+C421+C435+C442+C446+C461+C474+C478+C484+C488+C492+C496+C500</f>
        <v>1604382.5</v>
      </c>
      <c r="D502" s="404">
        <f>D12+D39+D53+D58+D83+D94+D107+D116+D125+D129+D144+D152+D178+D185+D198+D205+D226+D233+D249+D256+D265+D278+D286+D307+D318+D331+D340+D344+D351+D357+D392+D401+D409+D421+D435+D442+D446+D461+D474+D478+D484+D488+D492+D496+D500</f>
        <v>0</v>
      </c>
      <c r="E502" s="404">
        <f>E12+E39+E53+E58+E83+E94+E107+E116+E125+E129+E144+E152+E178+E185+E198+E205+E226+E233+E249+E256+E265+E278+E286+E307+E318+E331+E340+E344+E351+E357+E392+E401+E409+E421+E435+E442+E446+E461+E474+E478+E484+E488+E492+E496+E500</f>
        <v>0</v>
      </c>
      <c r="F502" s="404">
        <f>F12+F39+F53+F58+F83+F94+F107+F116+F125+F129+F144+F152+F178+F185+F198+F205+F226+F233+F249+F256+F265+F278+F286+F307+F318+F331+F340+F344+F351+F357+F392+F401+F409+F421+F435+F442+F446+F461+F474+F478+F484+F488+F492+F496+F500</f>
        <v>14627.923200000001</v>
      </c>
    </row>
    <row r="503" spans="1:7" x14ac:dyDescent="0.25">
      <c r="D503" s="116"/>
      <c r="E503" s="116"/>
    </row>
    <row r="504" spans="1:7" ht="15.75" x14ac:dyDescent="0.25">
      <c r="B504" s="4" t="s">
        <v>37</v>
      </c>
      <c r="C504" s="849" t="s">
        <v>4608</v>
      </c>
      <c r="D504" s="849"/>
      <c r="E504" s="17"/>
      <c r="F504" s="253"/>
      <c r="G504" s="17"/>
    </row>
    <row r="505" spans="1:7" ht="15.75" x14ac:dyDescent="0.25">
      <c r="B505" s="4" t="s">
        <v>38</v>
      </c>
      <c r="C505" s="850" t="s">
        <v>39</v>
      </c>
      <c r="D505" s="850"/>
      <c r="E505" s="22"/>
      <c r="F505" s="254" t="s">
        <v>36</v>
      </c>
      <c r="G505" s="17"/>
    </row>
    <row r="506" spans="1:7" ht="15.75" x14ac:dyDescent="0.25">
      <c r="B506" s="4"/>
      <c r="C506" s="732"/>
      <c r="D506" s="17"/>
      <c r="E506" s="17"/>
      <c r="F506" s="255"/>
      <c r="G506" s="17"/>
    </row>
    <row r="507" spans="1:7" ht="30.75" customHeight="1" x14ac:dyDescent="0.25">
      <c r="B507" s="4" t="s">
        <v>32</v>
      </c>
      <c r="C507" s="733" t="s">
        <v>4616</v>
      </c>
      <c r="D507" s="851" t="s">
        <v>4617</v>
      </c>
      <c r="E507" s="851"/>
      <c r="F507" s="264"/>
      <c r="G507" s="17"/>
    </row>
    <row r="508" spans="1:7" ht="18.75" customHeight="1" x14ac:dyDescent="0.25">
      <c r="B508" s="4" t="s">
        <v>33</v>
      </c>
      <c r="C508" s="734" t="s">
        <v>40</v>
      </c>
      <c r="D508" s="852" t="s">
        <v>42</v>
      </c>
      <c r="E508" s="852"/>
      <c r="F508" s="254" t="s">
        <v>36</v>
      </c>
      <c r="G508" s="17"/>
    </row>
    <row r="509" spans="1:7" ht="15.75" x14ac:dyDescent="0.25">
      <c r="B509" s="4" t="s">
        <v>43</v>
      </c>
      <c r="C509" s="732"/>
      <c r="D509" s="17"/>
      <c r="E509" s="17"/>
      <c r="F509" s="255"/>
      <c r="G509" s="17"/>
    </row>
    <row r="510" spans="1:7" ht="15.75" x14ac:dyDescent="0.25">
      <c r="B510" s="4"/>
      <c r="C510" s="849" t="s">
        <v>3272</v>
      </c>
      <c r="D510" s="849"/>
      <c r="E510" s="17"/>
      <c r="F510" s="752" t="s">
        <v>5486</v>
      </c>
      <c r="G510" s="17"/>
    </row>
    <row r="511" spans="1:7" ht="15.75" x14ac:dyDescent="0.25">
      <c r="B511" s="4"/>
      <c r="C511" s="735" t="s">
        <v>45</v>
      </c>
      <c r="D511" s="154"/>
      <c r="E511" s="22"/>
      <c r="F511" s="256" t="s">
        <v>46</v>
      </c>
      <c r="G511" s="17"/>
    </row>
    <row r="512" spans="1:7" ht="15.75" x14ac:dyDescent="0.25">
      <c r="B512" s="4"/>
      <c r="G512" s="17"/>
    </row>
    <row r="513" spans="2:2" x14ac:dyDescent="0.25">
      <c r="B513" s="5"/>
    </row>
  </sheetData>
  <autoFilter ref="A5:J502"/>
  <mergeCells count="98">
    <mergeCell ref="B497:F497"/>
    <mergeCell ref="B493:F493"/>
    <mergeCell ref="B145:F145"/>
    <mergeCell ref="B341:F341"/>
    <mergeCell ref="B186:F186"/>
    <mergeCell ref="B485:F485"/>
    <mergeCell ref="B475:F475"/>
    <mergeCell ref="B479:F479"/>
    <mergeCell ref="B489:F489"/>
    <mergeCell ref="B308:F308"/>
    <mergeCell ref="B319:F319"/>
    <mergeCell ref="B332:F332"/>
    <mergeCell ref="B345:F345"/>
    <mergeCell ref="B206:F206"/>
    <mergeCell ref="B227:F227"/>
    <mergeCell ref="B234:F234"/>
    <mergeCell ref="B95:F95"/>
    <mergeCell ref="B402:F402"/>
    <mergeCell ref="B462:F462"/>
    <mergeCell ref="B436:F436"/>
    <mergeCell ref="B410:F410"/>
    <mergeCell ref="B443:F443"/>
    <mergeCell ref="B447:F447"/>
    <mergeCell ref="B199:F199"/>
    <mergeCell ref="B266:F266"/>
    <mergeCell ref="B279:F279"/>
    <mergeCell ref="B422:F422"/>
    <mergeCell ref="B352:F352"/>
    <mergeCell ref="B358:F358"/>
    <mergeCell ref="B393:F393"/>
    <mergeCell ref="B287:F287"/>
    <mergeCell ref="B250:F250"/>
    <mergeCell ref="B257:F257"/>
    <mergeCell ref="B108:F108"/>
    <mergeCell ref="B117:F117"/>
    <mergeCell ref="B126:F126"/>
    <mergeCell ref="B153:F153"/>
    <mergeCell ref="B179:F179"/>
    <mergeCell ref="B130:F130"/>
    <mergeCell ref="A345:A351"/>
    <mergeCell ref="A341:A344"/>
    <mergeCell ref="A332:A340"/>
    <mergeCell ref="A422:A435"/>
    <mergeCell ref="A410:A421"/>
    <mergeCell ref="A402:A409"/>
    <mergeCell ref="A393:A401"/>
    <mergeCell ref="A352:A357"/>
    <mergeCell ref="A436:A442"/>
    <mergeCell ref="A497:A500"/>
    <mergeCell ref="A493:A496"/>
    <mergeCell ref="A489:A492"/>
    <mergeCell ref="A485:A488"/>
    <mergeCell ref="A443:A446"/>
    <mergeCell ref="A501:A502"/>
    <mergeCell ref="A479:A484"/>
    <mergeCell ref="A475:A478"/>
    <mergeCell ref="A462:A474"/>
    <mergeCell ref="A447:A461"/>
    <mergeCell ref="A179:A185"/>
    <mergeCell ref="A153:A178"/>
    <mergeCell ref="A145:A152"/>
    <mergeCell ref="A186:A198"/>
    <mergeCell ref="A358:A392"/>
    <mergeCell ref="A257:A265"/>
    <mergeCell ref="A250:A256"/>
    <mergeCell ref="A234:A249"/>
    <mergeCell ref="A199:A205"/>
    <mergeCell ref="A227:A233"/>
    <mergeCell ref="A206:A226"/>
    <mergeCell ref="A319:A331"/>
    <mergeCell ref="A308:A318"/>
    <mergeCell ref="A287:A307"/>
    <mergeCell ref="A279:A286"/>
    <mergeCell ref="A266:A278"/>
    <mergeCell ref="A95:A107"/>
    <mergeCell ref="A130:A144"/>
    <mergeCell ref="A126:A129"/>
    <mergeCell ref="A117:A125"/>
    <mergeCell ref="A108:A116"/>
    <mergeCell ref="C510:D510"/>
    <mergeCell ref="C504:D504"/>
    <mergeCell ref="C505:D505"/>
    <mergeCell ref="D507:E507"/>
    <mergeCell ref="D508:E508"/>
    <mergeCell ref="A84:A94"/>
    <mergeCell ref="B84:F84"/>
    <mergeCell ref="A59:A83"/>
    <mergeCell ref="B59:F59"/>
    <mergeCell ref="A2:F2"/>
    <mergeCell ref="A3:F3"/>
    <mergeCell ref="A6:A12"/>
    <mergeCell ref="A13:A39"/>
    <mergeCell ref="A40:A53"/>
    <mergeCell ref="A54:A58"/>
    <mergeCell ref="B6:F6"/>
    <mergeCell ref="B40:F40"/>
    <mergeCell ref="B13:F13"/>
    <mergeCell ref="B54:F54"/>
  </mergeCells>
  <hyperlinks>
    <hyperlink ref="B412" r:id="rId1" tooltip="Астрахань (Кировская область) (страница отсутствует)" display="https://ru.wikipedia.org/w/index.php?title=%D0%90%D1%81%D1%82%D1%80%D0%B0%D1%85%D0%B0%D0%BD%D1%8C_(%D0%9A%D0%B8%D1%80%D0%BE%D0%B2%D1%81%D0%BA%D0%B0%D1%8F_%D0%BE%D0%B1%D0%BB%D0%B0%D1%81%D1%82%D1%8C)&amp;action=edit&amp;redlink=1"/>
    <hyperlink ref="B413" r:id="rId2" tooltip="Елгань (страница отсутствует)" display="https://ru.wikipedia.org/w/index.php?title=%D0%95%D0%BB%D0%B3%D0%B0%D0%BD%D1%8C&amp;action=edit&amp;redlink=1"/>
    <hyperlink ref="B414" r:id="rId3" tooltip="Канахинцы (страница отсутствует)" display="https://ru.wikipedia.org/w/index.php?title=%D0%9A%D0%B0%D0%BD%D0%B0%D1%85%D0%B8%D0%BD%D1%86%D1%8B&amp;action=edit&amp;redlink=1"/>
    <hyperlink ref="B415" r:id="rId4" tooltip="Комарово (Унинский район) (страница отсутствует)" display="https://ru.wikipedia.org/w/index.php?title=%D0%9A%D0%BE%D0%BC%D0%B0%D1%80%D0%BE%D0%B2%D0%BE_(%D0%A3%D0%BD%D0%B8%D0%BD%D1%81%D0%BA%D0%B8%D0%B9_%D1%80%D0%B0%D0%B9%D0%BE%D0%BD)&amp;action=edit&amp;redlink=1"/>
    <hyperlink ref="B416" r:id="rId5" tooltip="Малый Полом (Кировская область)" display="https://ru.wikipedia.org/wiki/%D0%9C%D0%B0%D0%BB%D1%8B%D0%B9_%D0%9F%D0%BE%D0%BB%D0%BE%D0%BC_(%D0%9A%D0%B8%D1%80%D0%BE%D0%B2%D1%81%D0%BA%D0%B0%D1%8F_%D0%BE%D0%B1%D0%BB%D0%B0%D1%81%D1%82%D1%8C)"/>
    <hyperlink ref="B417" r:id="rId6" tooltip="Порез (Унинский район) (страница отсутствует)" display="https://ru.wikipedia.org/w/index.php?title=%D0%9F%D0%BE%D1%80%D0%B5%D0%B7_(%D0%A3%D0%BD%D0%B8%D0%BD%D1%81%D0%BA%D0%B8%D0%B9_%D1%80%D0%B0%D0%B9%D0%BE%D0%BD)&amp;action=edit&amp;redlink=1"/>
    <hyperlink ref="B418" r:id="rId7" tooltip="Сардык (село)" display="https://ru.wikipedia.org/wiki/%D0%A1%D0%B0%D1%80%D0%B4%D1%8B%D0%BA_(%D1%81%D0%B5%D0%BB%D0%BE)"/>
    <hyperlink ref="B419" r:id="rId8" tooltip="Сосновка (Унинский район) (страница отсутствует)" display="https://ru.wikipedia.org/w/index.php?title=%D0%A1%D0%BE%D1%81%D0%BD%D0%BE%D0%B2%D0%BA%D0%B0_(%D0%A3%D0%BD%D0%B8%D0%BD%D1%81%D0%BA%D0%B8%D0%B9_%D1%80%D0%B0%D0%B9%D0%BE%D0%BD)&amp;action=edit&amp;redlink=1"/>
    <hyperlink ref="B448" r:id="rId9" tooltip="Юрья" display="https://ru.wikipedia.org/wiki/%D0%AE%D1%80%D1%8C%D1%8F"/>
    <hyperlink ref="B450" r:id="rId10" tooltip="Великорецкое" display="https://ru.wikipedia.org/wiki/%D0%92%D0%B5%D0%BB%D0%B8%D0%BA%D0%BE%D1%80%D0%B5%D1%86%D0%BA%D0%BE%D0%B5"/>
    <hyperlink ref="B451" r:id="rId11" tooltip="Верховино (Кировская область)" display="https://ru.wikipedia.org/wiki/%D0%92%D0%B5%D1%80%D1%85%D0%BE%D0%B2%D0%B8%D0%BD%D0%BE_(%D0%9A%D0%B8%D1%80%D0%BE%D0%B2%D1%81%D0%BA%D0%B0%D1%8F_%D0%BE%D0%B1%D0%BB%D0%B0%D1%81%D1%82%D1%8C)"/>
    <hyperlink ref="B452" r:id="rId12" tooltip="Гирсово (посёлок) (страница отсутствует)" display="https://ru.wikipedia.org/w/index.php?title=%D0%93%D0%B8%D1%80%D1%81%D0%BE%D0%B2%D0%BE_(%D0%BF%D0%BE%D1%81%D1%91%D0%BB%D0%BE%D0%BA)&amp;action=edit&amp;redlink=1"/>
    <hyperlink ref="B453" r:id="rId13" tooltip="Загарье (Юрьянский район)" display="https://ru.wikipedia.org/wiki/%D0%97%D0%B0%D0%B3%D0%B0%D1%80%D1%8C%D0%B5_(%D0%AE%D1%80%D1%8C%D1%8F%D0%BD%D1%81%D0%BA%D0%B8%D0%B9_%D1%80%D0%B0%D0%B9%D0%BE%D0%BD)"/>
    <hyperlink ref="B454" r:id="rId14" tooltip="Ивановщина (Кировская область)" display="https://ru.wikipedia.org/wiki/%D0%98%D0%B2%D0%B0%D0%BD%D0%BE%D0%B2%D1%89%D0%B8%D0%BD%D0%B0_(%D0%9A%D0%B8%D1%80%D0%BE%D0%B2%D1%81%D0%BA%D0%B0%D1%8F_%D0%BE%D0%B1%D0%BB%D0%B0%D1%81%D1%82%D1%8C)"/>
    <hyperlink ref="B455" r:id="rId15" tooltip="Медяны (страница отсутствует)" display="https://ru.wikipedia.org/w/index.php?title=%D0%9C%D0%B5%D0%B4%D1%8F%D0%BD%D1%8B&amp;action=edit&amp;redlink=1"/>
    <hyperlink ref="B456" r:id="rId16" tooltip="Подгорцы (Кировская область) (страница отсутствует)" display="https://ru.wikipedia.org/w/index.php?title=%D0%9F%D0%BE%D0%B4%D0%B3%D0%BE%D1%80%D1%86%D1%8B_(%D0%9A%D0%B8%D1%80%D0%BE%D0%B2%D1%81%D0%BA%D0%B0%D1%8F_%D0%BE%D0%B1%D0%BB%D0%B0%D1%81%D1%82%D1%8C)&amp;action=edit&amp;redlink=1"/>
    <hyperlink ref="B154" r:id="rId17" tooltip="Александровское (Котельничский район) (страница отсутствует)" display="https://ru.wikipedia.org/w/index.php?title=%D0%90%D0%BB%D0%B5%D0%BA%D1%81%D0%B0%D0%BD%D0%B4%D1%80%D0%BE%D0%B2%D1%81%D0%BA%D0%BE%D0%B5_(%D0%9A%D0%BE%D1%82%D0%B5%D0%BB%D1%8C%D0%BD%D0%B8%D1%87%D1%81%D0%BA%D0%B8%D0%B9_%D1%80%D0%B0%D0%B9%D0%BE%D0%BD)&amp;action=edit&amp;redlink=1"/>
    <hyperlink ref="B155" r:id="rId18" tooltip="Ленинская Искра (Кировская область)" display="https://ru.wikipedia.org/wiki/%D0%9B%D0%B5%D0%BD%D0%B8%D0%BD%D1%81%D0%BA%D0%B0%D1%8F_%D0%98%D1%81%D0%BA%D1%80%D0%B0_(%D0%9A%D0%B8%D1%80%D0%BE%D0%B2%D1%81%D0%BA%D0%B0%D1%8F_%D0%BE%D0%B1%D0%BB%D0%B0%D1%81%D1%82%D1%8C)"/>
    <hyperlink ref="B157" r:id="rId19" tooltip="Ежиха (Кировская область) (страница отсутствует)" display="https://ru.wikipedia.org/w/index.php?title=%D0%95%D0%B6%D0%B8%D1%85%D0%B0_(%D0%9A%D0%B8%D1%80%D0%BE%D0%B2%D1%81%D0%BA%D0%B0%D1%8F_%D0%BE%D0%B1%D0%BB%D0%B0%D1%81%D1%82%D1%8C)&amp;action=edit&amp;redlink=1"/>
    <hyperlink ref="B158" r:id="rId20" tooltip="Зайцевы (деревня) (страница отсутствует)" display="https://ru.wikipedia.org/w/index.php?title=%D0%97%D0%B0%D0%B9%D1%86%D0%B5%D0%B2%D1%8B_(%D0%B4%D0%B5%D1%80%D0%B5%D0%B2%D0%BD%D1%8F)&amp;action=edit&amp;redlink=1"/>
    <hyperlink ref="B159" r:id="rId21" tooltip="Карпушино (страница отсутствует)" display="https://ru.wikipedia.org/w/index.php?title=%D0%9A%D0%B0%D1%80%D0%BF%D1%83%D1%88%D0%B8%D0%BD%D0%BE&amp;action=edit&amp;redlink=1"/>
    <hyperlink ref="B160" r:id="rId22" tooltip="Комсомольский (Кировская область) (страница отсутствует)" display="https://ru.wikipedia.org/w/index.php?title=%D0%9A%D0%BE%D0%BC%D1%81%D0%BE%D0%BC%D0%BE%D0%BB%D1%8C%D1%81%D0%BA%D0%B8%D0%B9_(%D0%9A%D0%B8%D1%80%D0%BE%D0%B2%D1%81%D0%BA%D0%B0%D1%8F_%D0%BE%D0%B1%D0%BB%D0%B0%D1%81%D1%82%D1%8C)&amp;action=edit&amp;redlink=1"/>
    <hyperlink ref="B161" r:id="rId23" tooltip="Караул (Котельничский район) (страница отсутствует)" display="https://ru.wikipedia.org/w/index.php?title=%D0%9A%D0%B0%D1%80%D0%B0%D1%83%D0%BB_(%D0%9A%D0%BE%D1%82%D0%B5%D0%BB%D1%8C%D0%BD%D0%B8%D1%87%D1%81%D0%BA%D0%B8%D0%B9_%D1%80%D0%B0%D0%B9%D0%BE%D0%BD)&amp;action=edit&amp;redlink=1"/>
    <hyperlink ref="B162" r:id="rId24" tooltip="Красногорье (Котельничский район) (страница отсутствует)" display="https://ru.wikipedia.org/w/index.php?title=%D0%9A%D1%80%D0%B0%D1%81%D0%BD%D0%BE%D0%B3%D0%BE%D1%80%D1%8C%D0%B5_(%D0%9A%D0%BE%D1%82%D0%B5%D0%BB%D1%8C%D0%BD%D0%B8%D1%87%D1%81%D0%BA%D0%B8%D0%B9_%D1%80%D0%B0%D0%B9%D0%BE%D0%BD)&amp;action=edit&amp;redlink=1"/>
    <hyperlink ref="B163" r:id="rId25" tooltip="Макарье (Котельничский район) (страница отсутствует)" display="https://ru.wikipedia.org/w/index.php?title=%D0%9C%D0%B0%D0%BA%D0%B0%D1%80%D1%8C%D0%B5_(%D0%9A%D0%BE%D1%82%D0%B5%D0%BB%D1%8C%D0%BD%D0%B8%D1%87%D1%81%D0%BA%D0%B8%D0%B9_%D1%80%D0%B0%D0%B9%D0%BE%D0%BD)&amp;action=edit&amp;redlink=1"/>
    <hyperlink ref="B164" r:id="rId26" tooltip="Молотниково (страница отсутствует)" display="https://ru.wikipedia.org/w/index.php?title=%D0%9C%D0%BE%D0%BB%D0%BE%D1%82%D0%BD%D0%B8%D0%BA%D0%BE%D0%B2%D0%BE&amp;action=edit&amp;redlink=1"/>
    <hyperlink ref="B165" r:id="rId27" tooltip="Боровка (Котельничский район)" display="https://ru.wikipedia.org/wiki/%D0%91%D0%BE%D1%80%D0%BE%D0%B2%D0%BA%D0%B0_(%D0%9A%D0%BE%D1%82%D0%B5%D0%BB%D1%8C%D0%BD%D0%B8%D1%87%D1%81%D0%BA%D0%B8%D0%B9_%D1%80%D0%B0%D0%B9%D0%BE%D0%BD)"/>
    <hyperlink ref="B166" r:id="rId28" tooltip="Покровское (Котельничский район)" display="https://ru.wikipedia.org/wiki/%D0%9F%D0%BE%D0%BA%D1%80%D0%BE%D0%B2%D1%81%D0%BA%D0%BE%D0%B5_(%D0%9A%D0%BE%D1%82%D0%B5%D0%BB%D1%8C%D0%BD%D0%B8%D1%87%D1%81%D0%BA%D0%B8%D0%B9_%D1%80%D0%B0%D0%B9%D0%BE%D0%BD)"/>
    <hyperlink ref="B167" r:id="rId29" tooltip="Родичи (деревня) (страница отсутствует)" display="https://ru.wikipedia.org/w/index.php?title=%D0%A0%D0%BE%D0%B4%D0%B8%D1%87%D0%B8_(%D0%B4%D0%B5%D1%80%D0%B5%D0%B2%D0%BD%D1%8F)&amp;action=edit&amp;redlink=1"/>
    <hyperlink ref="B168" r:id="rId30" tooltip="Светлый (Кировская область) (страница отсутствует)" display="https://ru.wikipedia.org/w/index.php?title=%D0%A1%D0%B2%D0%B5%D1%82%D0%BB%D1%8B%D0%B9_(%D0%9A%D0%B8%D1%80%D0%BE%D0%B2%D1%81%D0%BA%D0%B0%D1%8F_%D0%BE%D0%B1%D0%BB%D0%B0%D1%81%D1%82%D1%8C)&amp;action=edit&amp;redlink=1"/>
    <hyperlink ref="B169" r:id="rId31" tooltip="Спасское (Котельничский район) (страница отсутствует)" display="https://ru.wikipedia.org/w/index.php?title=%D0%A1%D0%BF%D0%B0%D1%81%D1%81%D0%BA%D0%BE%D0%B5_(%D0%9A%D0%BE%D1%82%D0%B5%D0%BB%D1%8C%D0%BD%D0%B8%D1%87%D1%81%D0%BA%D0%B8%D0%B9_%D1%80%D0%B0%D0%B9%D0%BE%D0%BD)&amp;action=edit&amp;redlink=1"/>
    <hyperlink ref="B170" r:id="rId32" tooltip="Сретенье (Кировская область) (страница отсутствует)" display="https://ru.wikipedia.org/w/index.php?title=%D0%A1%D1%80%D0%B5%D1%82%D0%B5%D0%BD%D1%8C%D0%B5_(%D0%9A%D0%B8%D1%80%D0%BE%D0%B2%D1%81%D0%BA%D0%B0%D1%8F_%D0%BE%D0%B1%D0%BB%D0%B0%D1%81%D1%82%D1%8C)&amp;action=edit&amp;redlink=1"/>
    <hyperlink ref="B171" r:id="rId33" tooltip="Чистополье (Кировская область)" display="https://ru.wikipedia.org/wiki/%D0%A7%D0%B8%D1%81%D1%82%D0%BE%D0%BF%D0%BE%D0%BB%D1%8C%D0%B5_(%D0%9A%D0%B8%D1%80%D0%BE%D0%B2%D1%81%D0%BA%D0%B0%D1%8F_%D0%BE%D0%B1%D0%BB%D0%B0%D1%81%D1%82%D1%8C)"/>
    <hyperlink ref="B172" r:id="rId34" tooltip="Юбилейный (Котельничский район) (страница отсутствует)" display="https://ru.wikipedia.org/w/index.php?title=%D0%AE%D0%B1%D0%B8%D0%BB%D0%B5%D0%B9%D0%BD%D1%8B%D0%B9_(%D0%9A%D0%BE%D1%82%D0%B5%D0%BB%D1%8C%D0%BD%D0%B8%D1%87%D1%81%D0%BA%D0%B8%D0%B9_%D1%80%D0%B0%D0%B9%D0%BE%D0%BD)&amp;action=edit&amp;redlink=1"/>
    <hyperlink ref="B173" r:id="rId35" tooltip="Юрьево (Кировская область) (страница отсутствует)" display="https://ru.wikipedia.org/w/index.php?title=%D0%AE%D1%80%D1%8C%D0%B5%D0%B2%D0%BE_(%D0%9A%D0%B8%D1%80%D0%BE%D0%B2%D1%81%D0%BA%D0%B0%D1%8F_%D0%BE%D0%B1%D0%BB%D0%B0%D1%81%D1%82%D1%8C)&amp;action=edit&amp;redlink=1"/>
    <hyperlink ref="B207" r:id="rId36" tooltip="Аджим" display="https://ru.wikipedia.org/wiki/%D0%90%D0%B4%D0%B6%D0%B8%D0%BC"/>
    <hyperlink ref="B208" r:id="rId37" tooltip="Арык (Кировская область)" display="https://ru.wikipedia.org/wiki/%D0%90%D1%80%D1%8B%D0%BA_(%D0%9A%D0%B8%D1%80%D0%BE%D0%B2%D1%81%D0%BA%D0%B0%D1%8F_%D0%BE%D0%B1%D0%BB%D0%B0%D1%81%D1%82%D1%8C)"/>
    <hyperlink ref="B209" r:id="rId38" tooltip="Большой Китяк" display="https://ru.wikipedia.org/wiki/%D0%91%D0%BE%D0%BB%D1%8C%D1%88%D0%BE%D0%B9_%D0%9A%D0%B8%D1%82%D1%8F%D0%BA"/>
    <hyperlink ref="B210" r:id="rId39" tooltip="Каксинвай" display="https://ru.wikipedia.org/wiki/%D0%9A%D0%B0%D0%BA%D1%81%D0%B8%D0%BD%D0%B2%D0%B0%D0%B9"/>
    <hyperlink ref="B211" r:id="rId40" tooltip="Калинино (Малмыжский район)" display="https://ru.wikipedia.org/wiki/%D0%9A%D0%B0%D0%BB%D0%B8%D0%BD%D0%B8%D0%BD%D0%BE_(%D0%9C%D0%B0%D0%BB%D0%BC%D1%8B%D0%B6%D1%81%D0%BA%D0%B8%D0%B9_%D1%80%D0%B0%D0%B9%D0%BE%D0%BD)"/>
    <hyperlink ref="B212" r:id="rId41" tooltip="Константиновка (Кировская область)" display="https://ru.wikipedia.org/wiki/%D0%9A%D0%BE%D0%BD%D1%81%D1%82%D0%B0%D0%BD%D1%82%D0%B8%D0%BD%D0%BE%D0%B2%D0%BA%D0%B0_(%D0%9A%D0%B8%D1%80%D0%BE%D0%B2%D1%81%D0%BA%D0%B0%D1%8F_%D0%BE%D0%B1%D0%BB%D0%B0%D1%81%D1%82%D1%8C)"/>
    <hyperlink ref="B213" r:id="rId42" tooltip="Мари-Малмыж" display="https://ru.wikipedia.org/wiki/%D0%9C%D0%B0%D1%80%D0%B8-%D0%9C%D0%B0%D0%BB%D0%BC%D1%8B%D0%B6"/>
    <hyperlink ref="B214" r:id="rId43" tooltip="Мелеть" display="https://ru.wikipedia.org/wiki/%D0%9C%D0%B5%D0%BB%D0%B5%D1%82%D1%8C"/>
    <hyperlink ref="B215" r:id="rId44" tooltip="Новая Смаиль" display="https://ru.wikipedia.org/wiki/%D0%9D%D0%BE%D0%B2%D0%B0%D1%8F_%D0%A1%D0%BC%D0%B0%D0%B8%D0%BB%D1%8C"/>
    <hyperlink ref="B216" r:id="rId45" tooltip="Плотбище (Кировская область)" display="https://ru.wikipedia.org/wiki/%D0%9F%D0%BB%D0%BE%D1%82%D0%B1%D0%B8%D1%89%D0%B5_(%D0%9A%D0%B8%D1%80%D0%BE%D0%B2%D1%81%D0%BA%D0%B0%D1%8F_%D0%BE%D0%B1%D0%BB%D0%B0%D1%81%D1%82%D1%8C)"/>
    <hyperlink ref="B217" r:id="rId46" tooltip="Преображенка (Кировская область)" display="https://ru.wikipedia.org/wiki/%D0%9F%D1%80%D0%B5%D0%BE%D0%B1%D1%80%D0%B0%D0%B6%D0%B5%D0%BD%D0%BA%D0%B0_(%D0%9A%D0%B8%D1%80%D0%BE%D0%B2%D1%81%D0%BA%D0%B0%D1%8F_%D0%BE%D0%B1%D0%BB%D0%B0%D1%81%D1%82%D1%8C)"/>
    <hyperlink ref="B218" r:id="rId47" tooltip="Ральники (Малмыжский район) (страница отсутствует)" display="https://ru.wikipedia.org/w/index.php?title=%D0%A0%D0%B0%D0%BB%D1%8C%D0%BD%D0%B8%D0%BA%D0%B8_(%D0%9C%D0%B0%D0%BB%D0%BC%D1%8B%D0%B6%D1%81%D0%BA%D0%B8%D0%B9_%D1%80%D0%B0%D0%B9%D0%BE%D0%BD)&amp;action=edit&amp;redlink=1"/>
    <hyperlink ref="B219" r:id="rId48" tooltip="Рожки (Малмыжский район) (страница отсутствует)" display="https://ru.wikipedia.org/w/index.php?title=%D0%A0%D0%BE%D0%B6%D0%BA%D0%B8_(%D0%9C%D0%B0%D0%BB%D0%BC%D1%8B%D0%B6%D1%81%D0%BA%D0%B8%D0%B9_%D1%80%D0%B0%D0%B9%D0%BE%D0%BD)&amp;action=edit&amp;redlink=1"/>
    <hyperlink ref="B220" r:id="rId49" tooltip="Савали" display="https://ru.wikipedia.org/wiki/%D0%A1%D0%B0%D0%B2%D0%B0%D0%BB%D0%B8"/>
    <hyperlink ref="B221" r:id="rId50" tooltip="Старый Ирюк" display="https://ru.wikipedia.org/wiki/%D0%A1%D1%82%D0%B0%D1%80%D1%8B%D0%B9_%D0%98%D1%80%D1%8E%D0%BA"/>
    <hyperlink ref="B222" r:id="rId51" tooltip="Старая Тушка (страница отсутствует)" display="https://ru.wikipedia.org/w/index.php?title=%D0%A1%D1%82%D0%B0%D1%80%D0%B0%D1%8F_%D0%A2%D1%83%D1%88%D0%BA%D0%B0&amp;action=edit&amp;redlink=1"/>
    <hyperlink ref="B223" r:id="rId52" tooltip="Тат-Верх-Гоньба (страница отсутствует)" display="https://ru.wikipedia.org/w/index.php?title=%D0%A2%D0%B0%D1%82-%D0%92%D0%B5%D1%80%D1%85-%D0%93%D0%BE%D0%BD%D1%8C%D0%B1%D0%B0&amp;action=edit&amp;redlink=1"/>
    <hyperlink ref="B288" r:id="rId53" tooltip="Адышево (страница отсутствует)" display="https://ru.wikipedia.org/w/index.php?title=%D0%90%D0%B4%D1%8B%D1%88%D0%B5%D0%B2%D0%BE&amp;action=edit&amp;redlink=1"/>
    <hyperlink ref="B289" r:id="rId54" tooltip="Быстрица (Кировская область) (страница отсутствует)" display="https://ru.wikipedia.org/w/index.php?title=%D0%91%D1%8B%D1%81%D1%82%D1%80%D0%B8%D1%86%D0%B0_(%D0%9A%D0%B8%D1%80%D0%BE%D0%B2%D1%81%D0%BA%D0%B0%D1%8F_%D0%BE%D0%B1%D0%BB%D0%B0%D1%81%D1%82%D1%8C)&amp;action=edit&amp;redlink=1"/>
    <hyperlink ref="B290" r:id="rId55" tooltip="Зенгино (страница отсутствует)" display="https://ru.wikipedia.org/w/index.php?title=%D0%97%D0%B5%D0%BD%D0%B3%D0%B8%D0%BD%D0%BE&amp;action=edit&amp;redlink=1"/>
    <hyperlink ref="B291" r:id="rId56" tooltip="Истобенск" display="https://ru.wikipedia.org/wiki/%D0%98%D1%81%D1%82%D0%BE%D0%B1%D0%B5%D0%BD%D1%81%D0%BA"/>
    <hyperlink ref="B292" r:id="rId57" tooltip="Коршик" display="https://ru.wikipedia.org/wiki/%D0%9A%D0%BE%D1%80%D1%88%D0%B8%D0%BA"/>
    <hyperlink ref="B293" r:id="rId58" tooltip="Кучелапы (страница отсутствует)" display="https://ru.wikipedia.org/w/index.php?title=%D0%9A%D1%83%D1%87%D0%B5%D0%BB%D0%B0%D0%BF%D1%8B&amp;action=edit&amp;redlink=1"/>
    <hyperlink ref="B294" r:id="rId59" tooltip="Юбилейный (Оричевский район) (страница отсутствует)" display="https://ru.wikipedia.org/w/index.php?title=%D0%AE%D0%B1%D0%B8%D0%BB%D0%B5%D0%B9%D0%BD%D1%8B%D0%B9_(%D0%9E%D1%80%D0%B8%D1%87%D0%B5%D0%B2%D1%81%D0%BA%D0%B8%D0%B9_%D1%80%D0%B0%D0%B9%D0%BE%D0%BD)&amp;action=edit&amp;redlink=1"/>
    <hyperlink ref="B295" r:id="rId60" tooltip="Пищалье (страница отсутствует)" display="https://ru.wikipedia.org/w/index.php?title=%D0%9F%D0%B8%D1%89%D0%B0%D0%BB%D1%8C%D0%B5&amp;action=edit&amp;redlink=1"/>
    <hyperlink ref="B296" r:id="rId61" tooltip="Пустоши (Кировская область) (страница отсутствует)" display="https://ru.wikipedia.org/w/index.php?title=%D0%9F%D1%83%D1%81%D1%82%D0%BE%D1%88%D0%B8_(%D0%9A%D0%B8%D1%80%D0%BE%D0%B2%D1%81%D0%BA%D0%B0%D1%8F_%D0%BE%D0%B1%D0%BB%D0%B0%D1%81%D1%82%D1%8C)&amp;action=edit&amp;redlink=1"/>
    <hyperlink ref="B297" r:id="rId62" tooltip="Спас-Талица (страница отсутствует)" display="https://ru.wikipedia.org/w/index.php?title=%D0%A1%D0%BF%D0%B0%D1%81-%D0%A2%D0%B0%D0%BB%D0%B8%D1%86%D0%B0&amp;action=edit&amp;redlink=1"/>
    <hyperlink ref="B298" r:id="rId63" tooltip="Суводи" display="https://ru.wikipedia.org/wiki/%D0%A1%D1%83%D0%B2%D0%BE%D0%B4%D0%B8"/>
    <hyperlink ref="B299" r:id="rId64" tooltip="Торфяной (Кировская область)" display="https://ru.wikipedia.org/wiki/%D0%A2%D0%BE%D1%80%D1%84%D1%8F%D0%BD%D0%BE%D0%B9_(%D0%9A%D0%B8%D1%80%D0%BE%D0%B2%D1%81%D0%BA%D0%B0%D1%8F_%D0%BE%D0%B1%D0%BB%D0%B0%D1%81%D1%82%D1%8C)"/>
    <hyperlink ref="B300" r:id="rId65" tooltip="Усовы (деревня) (страница отсутствует)" display="https://ru.wikipedia.org/w/index.php?title=%D0%A3%D1%81%D0%BE%D0%B2%D1%8B_(%D0%B4%D0%B5%D1%80%D0%B5%D0%B2%D0%BD%D1%8F)&amp;action=edit&amp;redlink=1"/>
    <hyperlink ref="B301" r:id="rId66" tooltip="Шалегово (село)" display="https://ru.wikipedia.org/wiki/%D0%A8%D0%B0%D0%BB%D0%B5%D0%B3%D0%BE%D0%B2%D0%BE_(%D1%81%D0%B5%D0%BB%D0%BE)"/>
  </hyperlinks>
  <printOptions horizontalCentered="1"/>
  <pageMargins left="0.59055118110236227" right="0.59055118110236227" top="1.1811023622047245" bottom="0.59055118110236227" header="0.31496062992125984" footer="0.31496062992125984"/>
  <pageSetup paperSize="9" scale="52" firstPageNumber="49" fitToHeight="50" orientation="portrait" useFirstPageNumber="1" r:id="rId67"/>
  <headerFooter differentFirst="1" scaleWithDoc="0">
    <oddHeader>&amp;C&amp;P</oddHeader>
    <firstHeader>&amp;C49</first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1" tint="0.34998626667073579"/>
    <pageSetUpPr fitToPage="1"/>
  </sheetPr>
  <dimension ref="A1:G60"/>
  <sheetViews>
    <sheetView view="pageBreakPreview" topLeftCell="A40" zoomScale="60" zoomScaleNormal="60" workbookViewId="0">
      <selection activeCell="E45" sqref="E45"/>
    </sheetView>
  </sheetViews>
  <sheetFormatPr defaultRowHeight="15" x14ac:dyDescent="0.25"/>
  <cols>
    <col min="1" max="1" width="16.140625" style="12" bestFit="1" customWidth="1"/>
    <col min="2" max="2" width="26.85546875" style="12" customWidth="1"/>
    <col min="3" max="3" width="23" style="12" customWidth="1"/>
    <col min="4" max="4" width="27" style="12" customWidth="1"/>
    <col min="5" max="5" width="20.5703125" style="12" customWidth="1"/>
    <col min="6" max="6" width="18.85546875" style="12" customWidth="1"/>
    <col min="7" max="7" width="22" style="12" customWidth="1"/>
    <col min="8" max="16384" width="9.140625" style="12"/>
  </cols>
  <sheetData>
    <row r="1" spans="1:7" ht="18.75" x14ac:dyDescent="0.25">
      <c r="G1" s="11"/>
    </row>
    <row r="2" spans="1:7" ht="53.25" customHeight="1" x14ac:dyDescent="0.25">
      <c r="A2" s="839" t="s">
        <v>2359</v>
      </c>
      <c r="B2" s="786"/>
      <c r="C2" s="786"/>
      <c r="D2" s="786"/>
      <c r="E2" s="786"/>
      <c r="F2" s="786"/>
      <c r="G2" s="786"/>
    </row>
    <row r="3" spans="1:7" ht="53.25" customHeight="1" x14ac:dyDescent="0.25">
      <c r="A3" s="800" t="s">
        <v>2360</v>
      </c>
      <c r="B3" s="800"/>
      <c r="C3" s="800"/>
      <c r="D3" s="800"/>
      <c r="E3" s="800"/>
      <c r="F3" s="800"/>
      <c r="G3" s="800"/>
    </row>
    <row r="4" spans="1:7" ht="93.75" customHeight="1" x14ac:dyDescent="0.25">
      <c r="A4" s="407" t="s">
        <v>2685</v>
      </c>
      <c r="B4" s="407" t="s">
        <v>99</v>
      </c>
      <c r="C4" s="410" t="s">
        <v>2688</v>
      </c>
      <c r="D4" s="407" t="s">
        <v>100</v>
      </c>
      <c r="E4" s="407" t="s">
        <v>2686</v>
      </c>
      <c r="F4" s="407" t="s">
        <v>101</v>
      </c>
      <c r="G4" s="407" t="s">
        <v>59</v>
      </c>
    </row>
    <row r="5" spans="1:7" ht="18.75" x14ac:dyDescent="0.25">
      <c r="A5" s="331">
        <v>1</v>
      </c>
      <c r="B5" s="331">
        <v>2</v>
      </c>
      <c r="C5" s="331">
        <v>3</v>
      </c>
      <c r="D5" s="331">
        <v>4</v>
      </c>
      <c r="E5" s="331">
        <v>5</v>
      </c>
      <c r="F5" s="331">
        <v>6</v>
      </c>
      <c r="G5" s="331">
        <v>7</v>
      </c>
    </row>
    <row r="6" spans="1:7" s="62" customFormat="1" ht="56.25" x14ac:dyDescent="0.25">
      <c r="A6" s="408">
        <v>1</v>
      </c>
      <c r="B6" s="333" t="s">
        <v>142</v>
      </c>
      <c r="C6" s="332" t="s">
        <v>1705</v>
      </c>
      <c r="D6" s="332" t="s">
        <v>403</v>
      </c>
      <c r="E6" s="334" t="s">
        <v>5477</v>
      </c>
      <c r="F6" s="332" t="s">
        <v>245</v>
      </c>
      <c r="G6" s="332" t="s">
        <v>236</v>
      </c>
    </row>
    <row r="7" spans="1:7" s="62" customFormat="1" ht="56.25" x14ac:dyDescent="0.25">
      <c r="A7" s="408">
        <v>2</v>
      </c>
      <c r="B7" s="333" t="s">
        <v>143</v>
      </c>
      <c r="C7" s="332" t="s">
        <v>1705</v>
      </c>
      <c r="D7" s="332" t="s">
        <v>403</v>
      </c>
      <c r="E7" s="334" t="s">
        <v>5477</v>
      </c>
      <c r="F7" s="332" t="s">
        <v>245</v>
      </c>
      <c r="G7" s="332" t="s">
        <v>236</v>
      </c>
    </row>
    <row r="8" spans="1:7" s="62" customFormat="1" ht="56.25" x14ac:dyDescent="0.25">
      <c r="A8" s="408">
        <v>3</v>
      </c>
      <c r="B8" s="333" t="s">
        <v>144</v>
      </c>
      <c r="C8" s="332" t="s">
        <v>1705</v>
      </c>
      <c r="D8" s="332" t="s">
        <v>403</v>
      </c>
      <c r="E8" s="334" t="s">
        <v>5477</v>
      </c>
      <c r="F8" s="332" t="s">
        <v>245</v>
      </c>
      <c r="G8" s="332" t="s">
        <v>236</v>
      </c>
    </row>
    <row r="9" spans="1:7" s="62" customFormat="1" ht="56.25" x14ac:dyDescent="0.25">
      <c r="A9" s="408">
        <v>4</v>
      </c>
      <c r="B9" s="333" t="s">
        <v>168</v>
      </c>
      <c r="C9" s="332" t="s">
        <v>1705</v>
      </c>
      <c r="D9" s="332" t="s">
        <v>403</v>
      </c>
      <c r="E9" s="334" t="s">
        <v>5477</v>
      </c>
      <c r="F9" s="332" t="s">
        <v>245</v>
      </c>
      <c r="G9" s="332" t="s">
        <v>236</v>
      </c>
    </row>
    <row r="10" spans="1:7" s="62" customFormat="1" ht="56.25" x14ac:dyDescent="0.25">
      <c r="A10" s="408">
        <v>5</v>
      </c>
      <c r="B10" s="333" t="s">
        <v>145</v>
      </c>
      <c r="C10" s="332" t="s">
        <v>1705</v>
      </c>
      <c r="D10" s="332" t="s">
        <v>403</v>
      </c>
      <c r="E10" s="334" t="s">
        <v>5477</v>
      </c>
      <c r="F10" s="332" t="s">
        <v>245</v>
      </c>
      <c r="G10" s="332" t="s">
        <v>236</v>
      </c>
    </row>
    <row r="11" spans="1:7" s="62" customFormat="1" ht="56.25" x14ac:dyDescent="0.25">
      <c r="A11" s="408">
        <v>6</v>
      </c>
      <c r="B11" s="333" t="s">
        <v>146</v>
      </c>
      <c r="C11" s="332" t="s">
        <v>1705</v>
      </c>
      <c r="D11" s="332" t="s">
        <v>403</v>
      </c>
      <c r="E11" s="334" t="s">
        <v>5477</v>
      </c>
      <c r="F11" s="332" t="s">
        <v>245</v>
      </c>
      <c r="G11" s="332" t="s">
        <v>236</v>
      </c>
    </row>
    <row r="12" spans="1:7" s="62" customFormat="1" ht="56.25" x14ac:dyDescent="0.25">
      <c r="A12" s="408">
        <v>7</v>
      </c>
      <c r="B12" s="333" t="s">
        <v>147</v>
      </c>
      <c r="C12" s="332" t="s">
        <v>1705</v>
      </c>
      <c r="D12" s="332" t="s">
        <v>403</v>
      </c>
      <c r="E12" s="334" t="s">
        <v>5477</v>
      </c>
      <c r="F12" s="332" t="s">
        <v>245</v>
      </c>
      <c r="G12" s="332" t="s">
        <v>236</v>
      </c>
    </row>
    <row r="13" spans="1:7" s="62" customFormat="1" ht="56.25" x14ac:dyDescent="0.25">
      <c r="A13" s="408">
        <v>8</v>
      </c>
      <c r="B13" s="333" t="s">
        <v>148</v>
      </c>
      <c r="C13" s="332" t="s">
        <v>1705</v>
      </c>
      <c r="D13" s="332" t="s">
        <v>403</v>
      </c>
      <c r="E13" s="334" t="s">
        <v>5477</v>
      </c>
      <c r="F13" s="332" t="s">
        <v>245</v>
      </c>
      <c r="G13" s="332" t="s">
        <v>236</v>
      </c>
    </row>
    <row r="14" spans="1:7" s="62" customFormat="1" ht="56.25" x14ac:dyDescent="0.25">
      <c r="A14" s="408">
        <v>9</v>
      </c>
      <c r="B14" s="333" t="s">
        <v>169</v>
      </c>
      <c r="C14" s="332" t="s">
        <v>1705</v>
      </c>
      <c r="D14" s="332" t="s">
        <v>403</v>
      </c>
      <c r="E14" s="334" t="s">
        <v>5477</v>
      </c>
      <c r="F14" s="332" t="s">
        <v>245</v>
      </c>
      <c r="G14" s="332" t="s">
        <v>236</v>
      </c>
    </row>
    <row r="15" spans="1:7" s="62" customFormat="1" ht="56.25" x14ac:dyDescent="0.25">
      <c r="A15" s="408">
        <v>10</v>
      </c>
      <c r="B15" s="333" t="s">
        <v>170</v>
      </c>
      <c r="C15" s="332" t="s">
        <v>1705</v>
      </c>
      <c r="D15" s="332" t="s">
        <v>403</v>
      </c>
      <c r="E15" s="334" t="s">
        <v>5477</v>
      </c>
      <c r="F15" s="332" t="s">
        <v>245</v>
      </c>
      <c r="G15" s="332" t="s">
        <v>236</v>
      </c>
    </row>
    <row r="16" spans="1:7" s="62" customFormat="1" ht="56.25" x14ac:dyDescent="0.25">
      <c r="A16" s="408">
        <v>11</v>
      </c>
      <c r="B16" s="333" t="s">
        <v>2687</v>
      </c>
      <c r="C16" s="332" t="s">
        <v>1705</v>
      </c>
      <c r="D16" s="332" t="s">
        <v>403</v>
      </c>
      <c r="E16" s="334" t="s">
        <v>5477</v>
      </c>
      <c r="F16" s="332" t="s">
        <v>245</v>
      </c>
      <c r="G16" s="332" t="s">
        <v>236</v>
      </c>
    </row>
    <row r="17" spans="1:7" s="62" customFormat="1" ht="56.25" x14ac:dyDescent="0.25">
      <c r="A17" s="408">
        <v>12</v>
      </c>
      <c r="B17" s="333" t="s">
        <v>150</v>
      </c>
      <c r="C17" s="332" t="s">
        <v>1705</v>
      </c>
      <c r="D17" s="332" t="s">
        <v>403</v>
      </c>
      <c r="E17" s="334" t="s">
        <v>5477</v>
      </c>
      <c r="F17" s="332" t="s">
        <v>245</v>
      </c>
      <c r="G17" s="332" t="s">
        <v>236</v>
      </c>
    </row>
    <row r="18" spans="1:7" s="62" customFormat="1" ht="56.25" x14ac:dyDescent="0.25">
      <c r="A18" s="408">
        <v>13</v>
      </c>
      <c r="B18" s="333" t="s">
        <v>151</v>
      </c>
      <c r="C18" s="332" t="s">
        <v>1705</v>
      </c>
      <c r="D18" s="332" t="s">
        <v>403</v>
      </c>
      <c r="E18" s="334" t="s">
        <v>5477</v>
      </c>
      <c r="F18" s="332" t="s">
        <v>245</v>
      </c>
      <c r="G18" s="332" t="s">
        <v>236</v>
      </c>
    </row>
    <row r="19" spans="1:7" s="62" customFormat="1" ht="56.25" x14ac:dyDescent="0.25">
      <c r="A19" s="408">
        <v>14</v>
      </c>
      <c r="B19" s="333" t="s">
        <v>152</v>
      </c>
      <c r="C19" s="332" t="s">
        <v>1705</v>
      </c>
      <c r="D19" s="332" t="s">
        <v>403</v>
      </c>
      <c r="E19" s="334" t="s">
        <v>5477</v>
      </c>
      <c r="F19" s="332" t="s">
        <v>245</v>
      </c>
      <c r="G19" s="332" t="s">
        <v>236</v>
      </c>
    </row>
    <row r="20" spans="1:7" s="62" customFormat="1" ht="56.25" x14ac:dyDescent="0.25">
      <c r="A20" s="408">
        <v>15</v>
      </c>
      <c r="B20" s="333" t="s">
        <v>139</v>
      </c>
      <c r="C20" s="332" t="s">
        <v>1705</v>
      </c>
      <c r="D20" s="332" t="s">
        <v>403</v>
      </c>
      <c r="E20" s="334" t="s">
        <v>5477</v>
      </c>
      <c r="F20" s="332" t="s">
        <v>245</v>
      </c>
      <c r="G20" s="332" t="s">
        <v>236</v>
      </c>
    </row>
    <row r="21" spans="1:7" s="62" customFormat="1" ht="56.25" x14ac:dyDescent="0.25">
      <c r="A21" s="408">
        <v>16</v>
      </c>
      <c r="B21" s="333" t="s">
        <v>171</v>
      </c>
      <c r="C21" s="332" t="s">
        <v>1705</v>
      </c>
      <c r="D21" s="332" t="s">
        <v>403</v>
      </c>
      <c r="E21" s="334" t="s">
        <v>5477</v>
      </c>
      <c r="F21" s="332" t="s">
        <v>245</v>
      </c>
      <c r="G21" s="332" t="s">
        <v>236</v>
      </c>
    </row>
    <row r="22" spans="1:7" s="62" customFormat="1" ht="56.25" x14ac:dyDescent="0.25">
      <c r="A22" s="408">
        <v>17</v>
      </c>
      <c r="B22" s="333" t="s">
        <v>153</v>
      </c>
      <c r="C22" s="332" t="s">
        <v>1705</v>
      </c>
      <c r="D22" s="332" t="s">
        <v>403</v>
      </c>
      <c r="E22" s="334" t="s">
        <v>5477</v>
      </c>
      <c r="F22" s="332" t="s">
        <v>245</v>
      </c>
      <c r="G22" s="332" t="s">
        <v>236</v>
      </c>
    </row>
    <row r="23" spans="1:7" s="62" customFormat="1" ht="56.25" x14ac:dyDescent="0.25">
      <c r="A23" s="408">
        <v>18</v>
      </c>
      <c r="B23" s="333" t="s">
        <v>154</v>
      </c>
      <c r="C23" s="332" t="s">
        <v>1705</v>
      </c>
      <c r="D23" s="332" t="s">
        <v>403</v>
      </c>
      <c r="E23" s="334" t="s">
        <v>5477</v>
      </c>
      <c r="F23" s="332" t="s">
        <v>245</v>
      </c>
      <c r="G23" s="332" t="s">
        <v>236</v>
      </c>
    </row>
    <row r="24" spans="1:7" s="62" customFormat="1" ht="56.25" x14ac:dyDescent="0.25">
      <c r="A24" s="408">
        <v>19</v>
      </c>
      <c r="B24" s="333" t="s">
        <v>172</v>
      </c>
      <c r="C24" s="332" t="s">
        <v>1705</v>
      </c>
      <c r="D24" s="332" t="s">
        <v>403</v>
      </c>
      <c r="E24" s="334" t="s">
        <v>5477</v>
      </c>
      <c r="F24" s="332" t="s">
        <v>245</v>
      </c>
      <c r="G24" s="332" t="s">
        <v>236</v>
      </c>
    </row>
    <row r="25" spans="1:7" s="62" customFormat="1" ht="56.25" x14ac:dyDescent="0.25">
      <c r="A25" s="408">
        <v>20</v>
      </c>
      <c r="B25" s="333" t="s">
        <v>173</v>
      </c>
      <c r="C25" s="332" t="s">
        <v>1705</v>
      </c>
      <c r="D25" s="332" t="s">
        <v>403</v>
      </c>
      <c r="E25" s="334" t="s">
        <v>5477</v>
      </c>
      <c r="F25" s="332" t="s">
        <v>245</v>
      </c>
      <c r="G25" s="332" t="s">
        <v>236</v>
      </c>
    </row>
    <row r="26" spans="1:7" s="62" customFormat="1" ht="56.25" x14ac:dyDescent="0.25">
      <c r="A26" s="408">
        <v>21</v>
      </c>
      <c r="B26" s="333" t="s">
        <v>155</v>
      </c>
      <c r="C26" s="332" t="s">
        <v>1705</v>
      </c>
      <c r="D26" s="332" t="s">
        <v>403</v>
      </c>
      <c r="E26" s="334" t="s">
        <v>5477</v>
      </c>
      <c r="F26" s="332" t="s">
        <v>245</v>
      </c>
      <c r="G26" s="332" t="s">
        <v>236</v>
      </c>
    </row>
    <row r="27" spans="1:7" s="62" customFormat="1" ht="56.25" x14ac:dyDescent="0.25">
      <c r="A27" s="408">
        <v>22</v>
      </c>
      <c r="B27" s="333" t="s">
        <v>140</v>
      </c>
      <c r="C27" s="332" t="s">
        <v>1705</v>
      </c>
      <c r="D27" s="332" t="s">
        <v>403</v>
      </c>
      <c r="E27" s="334" t="s">
        <v>5477</v>
      </c>
      <c r="F27" s="332" t="s">
        <v>245</v>
      </c>
      <c r="G27" s="332" t="s">
        <v>236</v>
      </c>
    </row>
    <row r="28" spans="1:7" s="62" customFormat="1" ht="56.25" x14ac:dyDescent="0.25">
      <c r="A28" s="408">
        <v>23</v>
      </c>
      <c r="B28" s="333" t="s">
        <v>156</v>
      </c>
      <c r="C28" s="332" t="s">
        <v>1705</v>
      </c>
      <c r="D28" s="332" t="s">
        <v>403</v>
      </c>
      <c r="E28" s="334" t="s">
        <v>5477</v>
      </c>
      <c r="F28" s="332" t="s">
        <v>245</v>
      </c>
      <c r="G28" s="332" t="s">
        <v>236</v>
      </c>
    </row>
    <row r="29" spans="1:7" s="62" customFormat="1" ht="56.25" x14ac:dyDescent="0.25">
      <c r="A29" s="408">
        <v>24</v>
      </c>
      <c r="B29" s="333" t="s">
        <v>157</v>
      </c>
      <c r="C29" s="332" t="s">
        <v>1705</v>
      </c>
      <c r="D29" s="332" t="s">
        <v>403</v>
      </c>
      <c r="E29" s="334" t="s">
        <v>5477</v>
      </c>
      <c r="F29" s="332" t="s">
        <v>245</v>
      </c>
      <c r="G29" s="332" t="s">
        <v>236</v>
      </c>
    </row>
    <row r="30" spans="1:7" s="62" customFormat="1" ht="56.25" x14ac:dyDescent="0.25">
      <c r="A30" s="408">
        <v>25</v>
      </c>
      <c r="B30" s="333" t="s">
        <v>158</v>
      </c>
      <c r="C30" s="332" t="s">
        <v>1705</v>
      </c>
      <c r="D30" s="332" t="s">
        <v>403</v>
      </c>
      <c r="E30" s="334" t="s">
        <v>5477</v>
      </c>
      <c r="F30" s="332" t="s">
        <v>245</v>
      </c>
      <c r="G30" s="332" t="s">
        <v>236</v>
      </c>
    </row>
    <row r="31" spans="1:7" s="62" customFormat="1" ht="56.25" x14ac:dyDescent="0.25">
      <c r="A31" s="408">
        <v>26</v>
      </c>
      <c r="B31" s="333" t="s">
        <v>141</v>
      </c>
      <c r="C31" s="332" t="s">
        <v>1705</v>
      </c>
      <c r="D31" s="332" t="s">
        <v>403</v>
      </c>
      <c r="E31" s="334" t="s">
        <v>5477</v>
      </c>
      <c r="F31" s="332" t="s">
        <v>245</v>
      </c>
      <c r="G31" s="332" t="s">
        <v>236</v>
      </c>
    </row>
    <row r="32" spans="1:7" s="62" customFormat="1" ht="56.25" x14ac:dyDescent="0.25">
      <c r="A32" s="408">
        <v>27</v>
      </c>
      <c r="B32" s="333" t="s">
        <v>159</v>
      </c>
      <c r="C32" s="332" t="s">
        <v>1705</v>
      </c>
      <c r="D32" s="332" t="s">
        <v>403</v>
      </c>
      <c r="E32" s="334" t="s">
        <v>5477</v>
      </c>
      <c r="F32" s="332" t="s">
        <v>245</v>
      </c>
      <c r="G32" s="332" t="s">
        <v>236</v>
      </c>
    </row>
    <row r="33" spans="1:7" s="62" customFormat="1" ht="56.25" x14ac:dyDescent="0.25">
      <c r="A33" s="408">
        <v>28</v>
      </c>
      <c r="B33" s="333" t="s">
        <v>174</v>
      </c>
      <c r="C33" s="332" t="s">
        <v>1705</v>
      </c>
      <c r="D33" s="332" t="s">
        <v>403</v>
      </c>
      <c r="E33" s="334" t="s">
        <v>5477</v>
      </c>
      <c r="F33" s="332" t="s">
        <v>245</v>
      </c>
      <c r="G33" s="332" t="s">
        <v>236</v>
      </c>
    </row>
    <row r="34" spans="1:7" s="62" customFormat="1" ht="56.25" x14ac:dyDescent="0.25">
      <c r="A34" s="408">
        <v>29</v>
      </c>
      <c r="B34" s="333" t="s">
        <v>160</v>
      </c>
      <c r="C34" s="332" t="s">
        <v>1705</v>
      </c>
      <c r="D34" s="332" t="s">
        <v>403</v>
      </c>
      <c r="E34" s="334" t="s">
        <v>5477</v>
      </c>
      <c r="F34" s="332" t="s">
        <v>245</v>
      </c>
      <c r="G34" s="332" t="s">
        <v>236</v>
      </c>
    </row>
    <row r="35" spans="1:7" s="62" customFormat="1" ht="56.25" x14ac:dyDescent="0.25">
      <c r="A35" s="408">
        <v>30</v>
      </c>
      <c r="B35" s="333" t="s">
        <v>161</v>
      </c>
      <c r="C35" s="332" t="s">
        <v>1705</v>
      </c>
      <c r="D35" s="332" t="s">
        <v>403</v>
      </c>
      <c r="E35" s="334" t="s">
        <v>5477</v>
      </c>
      <c r="F35" s="332" t="s">
        <v>245</v>
      </c>
      <c r="G35" s="332" t="s">
        <v>236</v>
      </c>
    </row>
    <row r="36" spans="1:7" s="62" customFormat="1" ht="56.25" x14ac:dyDescent="0.25">
      <c r="A36" s="408">
        <v>31</v>
      </c>
      <c r="B36" s="333" t="s">
        <v>404</v>
      </c>
      <c r="C36" s="332" t="s">
        <v>1705</v>
      </c>
      <c r="D36" s="332" t="s">
        <v>403</v>
      </c>
      <c r="E36" s="334" t="s">
        <v>5477</v>
      </c>
      <c r="F36" s="332" t="s">
        <v>245</v>
      </c>
      <c r="G36" s="332" t="s">
        <v>236</v>
      </c>
    </row>
    <row r="37" spans="1:7" s="62" customFormat="1" ht="56.25" x14ac:dyDescent="0.25">
      <c r="A37" s="408">
        <v>32</v>
      </c>
      <c r="B37" s="333" t="s">
        <v>163</v>
      </c>
      <c r="C37" s="332" t="s">
        <v>1705</v>
      </c>
      <c r="D37" s="332" t="s">
        <v>403</v>
      </c>
      <c r="E37" s="334" t="s">
        <v>5477</v>
      </c>
      <c r="F37" s="332" t="s">
        <v>245</v>
      </c>
      <c r="G37" s="332" t="s">
        <v>236</v>
      </c>
    </row>
    <row r="38" spans="1:7" s="62" customFormat="1" ht="56.25" x14ac:dyDescent="0.25">
      <c r="A38" s="408">
        <v>33</v>
      </c>
      <c r="B38" s="333" t="s">
        <v>175</v>
      </c>
      <c r="C38" s="332" t="s">
        <v>1705</v>
      </c>
      <c r="D38" s="332" t="s">
        <v>403</v>
      </c>
      <c r="E38" s="334" t="s">
        <v>5477</v>
      </c>
      <c r="F38" s="332" t="s">
        <v>245</v>
      </c>
      <c r="G38" s="332" t="s">
        <v>236</v>
      </c>
    </row>
    <row r="39" spans="1:7" s="62" customFormat="1" ht="56.25" x14ac:dyDescent="0.25">
      <c r="A39" s="408">
        <v>34</v>
      </c>
      <c r="B39" s="333" t="s">
        <v>164</v>
      </c>
      <c r="C39" s="332" t="s">
        <v>1705</v>
      </c>
      <c r="D39" s="332" t="s">
        <v>403</v>
      </c>
      <c r="E39" s="334" t="s">
        <v>5477</v>
      </c>
      <c r="F39" s="332" t="s">
        <v>245</v>
      </c>
      <c r="G39" s="332" t="s">
        <v>236</v>
      </c>
    </row>
    <row r="40" spans="1:7" s="62" customFormat="1" ht="56.25" x14ac:dyDescent="0.25">
      <c r="A40" s="408">
        <v>35</v>
      </c>
      <c r="B40" s="333" t="s">
        <v>176</v>
      </c>
      <c r="C40" s="332" t="s">
        <v>1705</v>
      </c>
      <c r="D40" s="332" t="s">
        <v>403</v>
      </c>
      <c r="E40" s="334" t="s">
        <v>5477</v>
      </c>
      <c r="F40" s="332" t="s">
        <v>245</v>
      </c>
      <c r="G40" s="332" t="s">
        <v>236</v>
      </c>
    </row>
    <row r="41" spans="1:7" s="62" customFormat="1" ht="56.25" x14ac:dyDescent="0.25">
      <c r="A41" s="408">
        <v>36</v>
      </c>
      <c r="B41" s="333" t="s">
        <v>165</v>
      </c>
      <c r="C41" s="332" t="s">
        <v>1705</v>
      </c>
      <c r="D41" s="332" t="s">
        <v>403</v>
      </c>
      <c r="E41" s="334" t="s">
        <v>5477</v>
      </c>
      <c r="F41" s="332" t="s">
        <v>245</v>
      </c>
      <c r="G41" s="332" t="s">
        <v>236</v>
      </c>
    </row>
    <row r="42" spans="1:7" s="62" customFormat="1" ht="56.25" x14ac:dyDescent="0.25">
      <c r="A42" s="408">
        <v>37</v>
      </c>
      <c r="B42" s="333" t="s">
        <v>166</v>
      </c>
      <c r="C42" s="332" t="s">
        <v>1705</v>
      </c>
      <c r="D42" s="332" t="s">
        <v>403</v>
      </c>
      <c r="E42" s="334" t="s">
        <v>5477</v>
      </c>
      <c r="F42" s="332" t="s">
        <v>245</v>
      </c>
      <c r="G42" s="332" t="s">
        <v>236</v>
      </c>
    </row>
    <row r="43" spans="1:7" s="62" customFormat="1" ht="56.25" x14ac:dyDescent="0.25">
      <c r="A43" s="408">
        <v>38</v>
      </c>
      <c r="B43" s="333" t="s">
        <v>167</v>
      </c>
      <c r="C43" s="332" t="s">
        <v>1705</v>
      </c>
      <c r="D43" s="332" t="s">
        <v>403</v>
      </c>
      <c r="E43" s="334" t="s">
        <v>5477</v>
      </c>
      <c r="F43" s="332" t="s">
        <v>245</v>
      </c>
      <c r="G43" s="332" t="s">
        <v>236</v>
      </c>
    </row>
    <row r="44" spans="1:7" s="62" customFormat="1" ht="56.25" x14ac:dyDescent="0.25">
      <c r="A44" s="408">
        <v>39</v>
      </c>
      <c r="B44" s="333" t="s">
        <v>177</v>
      </c>
      <c r="C44" s="332" t="s">
        <v>1705</v>
      </c>
      <c r="D44" s="332" t="s">
        <v>403</v>
      </c>
      <c r="E44" s="334" t="s">
        <v>5477</v>
      </c>
      <c r="F44" s="332" t="s">
        <v>245</v>
      </c>
      <c r="G44" s="332" t="s">
        <v>236</v>
      </c>
    </row>
    <row r="45" spans="1:7" s="232" customFormat="1" ht="93.75" x14ac:dyDescent="0.25">
      <c r="A45" s="409">
        <v>40</v>
      </c>
      <c r="B45" s="335" t="s">
        <v>3339</v>
      </c>
      <c r="C45" s="334" t="s">
        <v>1706</v>
      </c>
      <c r="D45" s="334" t="s">
        <v>403</v>
      </c>
      <c r="E45" s="334" t="s">
        <v>238</v>
      </c>
      <c r="F45" s="334" t="s">
        <v>180</v>
      </c>
      <c r="G45" s="334" t="s">
        <v>405</v>
      </c>
    </row>
    <row r="46" spans="1:7" s="232" customFormat="1" ht="112.5" x14ac:dyDescent="0.25">
      <c r="A46" s="409">
        <v>41</v>
      </c>
      <c r="B46" s="334" t="s">
        <v>3340</v>
      </c>
      <c r="C46" s="336" t="s">
        <v>1707</v>
      </c>
      <c r="D46" s="334" t="s">
        <v>406</v>
      </c>
      <c r="E46" s="336" t="s">
        <v>241</v>
      </c>
      <c r="F46" s="334" t="s">
        <v>180</v>
      </c>
      <c r="G46" s="334" t="s">
        <v>2689</v>
      </c>
    </row>
    <row r="47" spans="1:7" ht="15.75" x14ac:dyDescent="0.25">
      <c r="B47" s="17"/>
      <c r="C47" s="17"/>
      <c r="D47" s="17"/>
      <c r="E47" s="17"/>
      <c r="F47" s="17"/>
      <c r="G47" s="21"/>
    </row>
    <row r="48" spans="1:7" ht="15.75" x14ac:dyDescent="0.25">
      <c r="A48" s="874" t="s">
        <v>37</v>
      </c>
      <c r="B48" s="874"/>
      <c r="C48" s="136" t="s">
        <v>4608</v>
      </c>
      <c r="D48" s="134"/>
      <c r="E48" s="133"/>
      <c r="F48" s="133"/>
      <c r="G48" s="136"/>
    </row>
    <row r="49" spans="1:7" ht="15.75" x14ac:dyDescent="0.25">
      <c r="B49" s="4" t="s">
        <v>38</v>
      </c>
      <c r="C49" s="524" t="s">
        <v>102</v>
      </c>
      <c r="D49" s="525"/>
      <c r="E49" s="148"/>
      <c r="F49" s="148"/>
      <c r="G49" s="524" t="s">
        <v>103</v>
      </c>
    </row>
    <row r="50" spans="1:7" ht="15.75" customHeight="1" x14ac:dyDescent="0.25">
      <c r="A50" s="25" t="s">
        <v>32</v>
      </c>
      <c r="B50" s="25"/>
      <c r="C50" s="526"/>
      <c r="D50" s="525"/>
      <c r="E50" s="148"/>
      <c r="F50" s="148"/>
      <c r="G50" s="526"/>
    </row>
    <row r="51" spans="1:7" ht="15.75" x14ac:dyDescent="0.25">
      <c r="A51" s="330" t="s">
        <v>33</v>
      </c>
      <c r="B51" s="330"/>
      <c r="C51" s="91"/>
      <c r="D51" s="91"/>
      <c r="E51" s="91"/>
      <c r="F51" s="133"/>
      <c r="G51" s="91"/>
    </row>
    <row r="52" spans="1:7" ht="35.25" customHeight="1" x14ac:dyDescent="0.25">
      <c r="A52" s="874" t="s">
        <v>43</v>
      </c>
      <c r="B52" s="874"/>
      <c r="C52" s="527" t="s">
        <v>4616</v>
      </c>
      <c r="D52" s="851" t="s">
        <v>4617</v>
      </c>
      <c r="E52" s="851"/>
      <c r="F52" s="148"/>
      <c r="G52" s="133"/>
    </row>
    <row r="53" spans="1:7" ht="15.75" x14ac:dyDescent="0.25">
      <c r="A53" s="874"/>
      <c r="B53" s="874"/>
      <c r="C53" s="524" t="s">
        <v>104</v>
      </c>
      <c r="D53" s="520" t="s">
        <v>42</v>
      </c>
      <c r="E53" s="520"/>
      <c r="F53" s="133"/>
      <c r="G53" s="524" t="s">
        <v>103</v>
      </c>
    </row>
    <row r="54" spans="1:7" ht="15.75" x14ac:dyDescent="0.25">
      <c r="A54" s="330"/>
      <c r="B54" s="330"/>
      <c r="C54" s="526"/>
      <c r="D54" s="520"/>
      <c r="E54" s="520"/>
      <c r="F54" s="133"/>
      <c r="G54" s="133"/>
    </row>
    <row r="55" spans="1:7" ht="15.75" x14ac:dyDescent="0.25">
      <c r="C55" s="136" t="s">
        <v>407</v>
      </c>
      <c r="D55" s="134"/>
      <c r="E55" s="133"/>
      <c r="F55" s="133"/>
      <c r="G55" s="752" t="s">
        <v>5486</v>
      </c>
    </row>
    <row r="56" spans="1:7" ht="15.75" x14ac:dyDescent="0.25">
      <c r="B56" s="4" t="s">
        <v>41</v>
      </c>
      <c r="C56" s="528" t="s">
        <v>86</v>
      </c>
      <c r="D56" s="525"/>
      <c r="E56" s="148"/>
      <c r="F56" s="148"/>
      <c r="G56" s="529" t="s">
        <v>50</v>
      </c>
    </row>
    <row r="57" spans="1:7" ht="15.75" x14ac:dyDescent="0.25">
      <c r="B57" s="4"/>
      <c r="D57" s="13"/>
    </row>
    <row r="58" spans="1:7" ht="15.75" x14ac:dyDescent="0.25">
      <c r="B58" s="4"/>
      <c r="C58" s="14"/>
      <c r="D58" s="14"/>
      <c r="E58" s="13"/>
      <c r="F58" s="14"/>
      <c r="G58" s="14"/>
    </row>
    <row r="59" spans="1:7" x14ac:dyDescent="0.25">
      <c r="B59" s="5" t="s">
        <v>44</v>
      </c>
      <c r="C59" s="13"/>
      <c r="D59" s="13"/>
      <c r="E59" s="13"/>
      <c r="F59" s="13"/>
      <c r="G59" s="13"/>
    </row>
    <row r="60" spans="1:7" x14ac:dyDescent="0.25">
      <c r="C60" s="13"/>
      <c r="D60" s="13"/>
      <c r="E60" s="13"/>
      <c r="F60" s="13"/>
      <c r="G60" s="13"/>
    </row>
  </sheetData>
  <mergeCells count="6">
    <mergeCell ref="A53:B53"/>
    <mergeCell ref="A2:G2"/>
    <mergeCell ref="D52:E52"/>
    <mergeCell ref="A3:G3"/>
    <mergeCell ref="A48:B48"/>
    <mergeCell ref="A52:B52"/>
  </mergeCells>
  <printOptions horizontalCentered="1" verticalCentered="1"/>
  <pageMargins left="1.1811023622047245" right="0.59055118110236227" top="0.59055118110236227" bottom="0.59055118110236227" header="0.51181102362204722" footer="0.51181102362204722"/>
  <pageSetup paperSize="9" scale="50" firstPageNumber="58" fitToHeight="2" orientation="portrait" useFirstPageNumber="1" r:id="rId1"/>
  <headerFooter scaleWithDoc="0"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S30"/>
  <sheetViews>
    <sheetView view="pageBreakPreview" topLeftCell="B16" zoomScale="60" zoomScaleNormal="70" workbookViewId="0">
      <selection activeCell="AJ27" sqref="AJ27"/>
    </sheetView>
  </sheetViews>
  <sheetFormatPr defaultRowHeight="15.75" x14ac:dyDescent="0.25"/>
  <cols>
    <col min="1" max="1" width="16.140625" style="17" bestFit="1" customWidth="1"/>
    <col min="2" max="2" width="22.7109375" style="17" customWidth="1"/>
    <col min="3" max="3" width="19.85546875" style="17" customWidth="1"/>
    <col min="4" max="4" width="22.7109375" style="17" customWidth="1"/>
    <col min="5" max="5" width="9.140625" style="17" customWidth="1"/>
    <col min="6" max="6" width="4.85546875" style="17" bestFit="1" customWidth="1"/>
    <col min="7" max="7" width="5.7109375" style="17" customWidth="1"/>
    <col min="8" max="8" width="4" style="17" customWidth="1"/>
    <col min="9" max="9" width="4.85546875" style="17" bestFit="1" customWidth="1"/>
    <col min="10" max="10" width="4.140625" style="17" customWidth="1"/>
    <col min="11" max="11" width="6" style="17" customWidth="1"/>
    <col min="12" max="12" width="6.42578125" style="17" customWidth="1"/>
    <col min="13" max="13" width="8.42578125" style="17" bestFit="1" customWidth="1"/>
    <col min="14" max="16" width="4.85546875" style="17" bestFit="1" customWidth="1"/>
    <col min="17" max="17" width="6.28515625" style="17" bestFit="1" customWidth="1"/>
    <col min="18" max="20" width="4.85546875" style="17" bestFit="1" customWidth="1"/>
    <col min="21" max="21" width="4.7109375" style="17" customWidth="1"/>
    <col min="22" max="30" width="4.85546875" style="17" bestFit="1" customWidth="1"/>
    <col min="31" max="33" width="4.85546875" style="17" customWidth="1"/>
    <col min="34" max="34" width="4.85546875" style="17" bestFit="1" customWidth="1"/>
    <col min="35" max="35" width="7.28515625" style="17" customWidth="1"/>
    <col min="36" max="36" width="7" style="17" customWidth="1"/>
    <col min="37" max="37" width="7.5703125" style="17" customWidth="1"/>
    <col min="38" max="38" width="4.85546875" style="17" bestFit="1" customWidth="1"/>
    <col min="39" max="39" width="5.5703125" style="17" customWidth="1"/>
    <col min="40" max="43" width="4.85546875" style="17" bestFit="1" customWidth="1"/>
    <col min="44" max="16384" width="9.140625" style="17"/>
  </cols>
  <sheetData>
    <row r="1" spans="1:45" ht="18.75" x14ac:dyDescent="0.3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881"/>
      <c r="N1" s="881"/>
      <c r="O1" s="881"/>
      <c r="P1" s="881"/>
      <c r="Q1" s="881"/>
      <c r="R1" s="881"/>
      <c r="S1" s="881"/>
      <c r="T1" s="881"/>
      <c r="U1" s="881"/>
      <c r="V1" s="881"/>
      <c r="W1" s="881"/>
      <c r="X1" s="881"/>
      <c r="Y1" s="881"/>
      <c r="Z1" s="881"/>
      <c r="AA1" s="881"/>
      <c r="AB1" s="881"/>
      <c r="AC1" s="881"/>
      <c r="AD1" s="881"/>
      <c r="AE1" s="881"/>
      <c r="AF1" s="881"/>
      <c r="AG1" s="881"/>
      <c r="AH1" s="881"/>
      <c r="AI1" s="881"/>
      <c r="AJ1" s="881"/>
      <c r="AK1" s="881"/>
      <c r="AL1" s="881"/>
      <c r="AM1" s="881"/>
      <c r="AN1" s="881"/>
      <c r="AO1" s="881"/>
      <c r="AP1" s="881"/>
      <c r="AQ1" s="881"/>
    </row>
    <row r="2" spans="1:45" ht="33" customHeight="1" x14ac:dyDescent="0.25">
      <c r="A2" s="786" t="s">
        <v>2361</v>
      </c>
      <c r="B2" s="786"/>
      <c r="C2" s="786"/>
      <c r="D2" s="786"/>
      <c r="E2" s="786"/>
      <c r="F2" s="786"/>
      <c r="G2" s="786"/>
      <c r="H2" s="786"/>
      <c r="I2" s="786"/>
      <c r="J2" s="786"/>
      <c r="K2" s="786"/>
      <c r="L2" s="786"/>
      <c r="M2" s="786"/>
      <c r="N2" s="786"/>
      <c r="O2" s="786"/>
      <c r="P2" s="786"/>
      <c r="Q2" s="786"/>
      <c r="R2" s="786"/>
      <c r="S2" s="786"/>
      <c r="T2" s="786"/>
      <c r="U2" s="786"/>
      <c r="V2" s="786"/>
      <c r="W2" s="786"/>
      <c r="X2" s="786"/>
      <c r="Y2" s="786"/>
      <c r="Z2" s="786"/>
      <c r="AA2" s="786"/>
      <c r="AB2" s="786"/>
      <c r="AC2" s="786"/>
      <c r="AD2" s="786"/>
      <c r="AE2" s="786"/>
      <c r="AF2" s="786"/>
      <c r="AG2" s="786"/>
      <c r="AH2" s="786"/>
      <c r="AI2" s="786"/>
      <c r="AJ2" s="786"/>
      <c r="AK2" s="786"/>
      <c r="AL2" s="786"/>
      <c r="AM2" s="786"/>
      <c r="AN2" s="786"/>
      <c r="AO2" s="786"/>
      <c r="AP2" s="786"/>
      <c r="AQ2" s="786"/>
    </row>
    <row r="3" spans="1:45" s="70" customFormat="1" ht="33" customHeight="1" x14ac:dyDescent="0.25">
      <c r="A3" s="800" t="s">
        <v>2362</v>
      </c>
      <c r="B3" s="800"/>
      <c r="C3" s="800"/>
      <c r="D3" s="800"/>
      <c r="E3" s="800"/>
      <c r="F3" s="800"/>
      <c r="G3" s="800"/>
      <c r="H3" s="800"/>
      <c r="I3" s="800"/>
      <c r="J3" s="800"/>
      <c r="K3" s="800"/>
      <c r="L3" s="800"/>
      <c r="M3" s="800"/>
      <c r="N3" s="800"/>
      <c r="O3" s="800"/>
      <c r="P3" s="800"/>
      <c r="Q3" s="800"/>
      <c r="R3" s="800"/>
      <c r="S3" s="800"/>
      <c r="T3" s="800"/>
      <c r="U3" s="800"/>
      <c r="V3" s="800"/>
      <c r="W3" s="800"/>
      <c r="X3" s="800"/>
      <c r="Y3" s="800"/>
      <c r="Z3" s="800"/>
      <c r="AA3" s="800"/>
      <c r="AB3" s="800"/>
      <c r="AC3" s="800"/>
      <c r="AD3" s="800"/>
      <c r="AE3" s="800"/>
      <c r="AF3" s="800"/>
      <c r="AG3" s="800"/>
      <c r="AH3" s="800"/>
      <c r="AI3" s="800"/>
      <c r="AJ3" s="800"/>
      <c r="AK3" s="800"/>
      <c r="AL3" s="800"/>
      <c r="AM3" s="800"/>
      <c r="AN3" s="800"/>
      <c r="AO3" s="800"/>
      <c r="AP3" s="800"/>
      <c r="AQ3" s="800"/>
    </row>
    <row r="4" spans="1:45" s="73" customFormat="1" ht="18.75" x14ac:dyDescent="0.3">
      <c r="A4" s="878" t="s">
        <v>2685</v>
      </c>
      <c r="B4" s="876" t="s">
        <v>21</v>
      </c>
      <c r="C4" s="876" t="s">
        <v>19</v>
      </c>
      <c r="D4" s="876" t="s">
        <v>7</v>
      </c>
      <c r="E4" s="878" t="s">
        <v>20</v>
      </c>
      <c r="F4" s="878"/>
      <c r="G4" s="878"/>
      <c r="H4" s="878"/>
      <c r="I4" s="878"/>
      <c r="J4" s="878"/>
      <c r="K4" s="878"/>
      <c r="L4" s="878"/>
      <c r="M4" s="882" t="s">
        <v>58</v>
      </c>
      <c r="N4" s="882"/>
      <c r="O4" s="882"/>
      <c r="P4" s="882"/>
      <c r="Q4" s="882"/>
      <c r="R4" s="882"/>
      <c r="S4" s="882"/>
      <c r="T4" s="882"/>
      <c r="U4" s="882"/>
      <c r="V4" s="882"/>
      <c r="W4" s="882"/>
      <c r="X4" s="882"/>
      <c r="Y4" s="882"/>
      <c r="Z4" s="882"/>
      <c r="AA4" s="882"/>
      <c r="AB4" s="882"/>
      <c r="AC4" s="882"/>
      <c r="AD4" s="882"/>
      <c r="AE4" s="882"/>
      <c r="AF4" s="882"/>
      <c r="AG4" s="882"/>
      <c r="AH4" s="882"/>
      <c r="AI4" s="882"/>
      <c r="AJ4" s="882"/>
      <c r="AK4" s="882"/>
      <c r="AL4" s="882"/>
      <c r="AM4" s="882"/>
      <c r="AN4" s="882"/>
      <c r="AO4" s="882"/>
      <c r="AP4" s="882"/>
      <c r="AQ4" s="882"/>
    </row>
    <row r="5" spans="1:45" s="73" customFormat="1" ht="358.5" customHeight="1" x14ac:dyDescent="0.3">
      <c r="A5" s="879"/>
      <c r="B5" s="877"/>
      <c r="C5" s="877"/>
      <c r="D5" s="877"/>
      <c r="E5" s="188" t="s">
        <v>1703</v>
      </c>
      <c r="F5" s="188" t="s">
        <v>8</v>
      </c>
      <c r="G5" s="883" t="s">
        <v>9</v>
      </c>
      <c r="H5" s="883"/>
      <c r="I5" s="883" t="s">
        <v>10</v>
      </c>
      <c r="J5" s="883"/>
      <c r="K5" s="884" t="s">
        <v>1702</v>
      </c>
      <c r="L5" s="884"/>
      <c r="M5" s="885" t="s">
        <v>5086</v>
      </c>
      <c r="N5" s="875" t="s">
        <v>65</v>
      </c>
      <c r="O5" s="875" t="s">
        <v>5087</v>
      </c>
      <c r="P5" s="875" t="s">
        <v>67</v>
      </c>
      <c r="Q5" s="875" t="s">
        <v>5088</v>
      </c>
      <c r="R5" s="875" t="s">
        <v>68</v>
      </c>
      <c r="S5" s="875" t="s">
        <v>69</v>
      </c>
      <c r="T5" s="875" t="s">
        <v>70</v>
      </c>
      <c r="U5" s="875" t="s">
        <v>71</v>
      </c>
      <c r="V5" s="875" t="s">
        <v>72</v>
      </c>
      <c r="W5" s="875" t="s">
        <v>73</v>
      </c>
      <c r="X5" s="875" t="s">
        <v>74</v>
      </c>
      <c r="Y5" s="875" t="s">
        <v>75</v>
      </c>
      <c r="Z5" s="875" t="s">
        <v>5089</v>
      </c>
      <c r="AA5" s="875" t="s">
        <v>88</v>
      </c>
      <c r="AB5" s="875" t="s">
        <v>89</v>
      </c>
      <c r="AC5" s="875" t="s">
        <v>77</v>
      </c>
      <c r="AD5" s="875" t="s">
        <v>5090</v>
      </c>
      <c r="AE5" s="875" t="s">
        <v>79</v>
      </c>
      <c r="AF5" s="875" t="s">
        <v>90</v>
      </c>
      <c r="AG5" s="875" t="s">
        <v>118</v>
      </c>
      <c r="AH5" s="875" t="s">
        <v>80</v>
      </c>
      <c r="AI5" s="875" t="s">
        <v>5091</v>
      </c>
      <c r="AJ5" s="875" t="s">
        <v>91</v>
      </c>
      <c r="AK5" s="875" t="s">
        <v>92</v>
      </c>
      <c r="AL5" s="875" t="s">
        <v>82</v>
      </c>
      <c r="AM5" s="875" t="s">
        <v>83</v>
      </c>
      <c r="AN5" s="875" t="s">
        <v>93</v>
      </c>
      <c r="AO5" s="875" t="s">
        <v>94</v>
      </c>
      <c r="AP5" s="875" t="s">
        <v>95</v>
      </c>
      <c r="AQ5" s="875" t="s">
        <v>96</v>
      </c>
      <c r="AS5" s="189"/>
    </row>
    <row r="6" spans="1:45" s="73" customFormat="1" ht="129.75" customHeight="1" x14ac:dyDescent="0.3">
      <c r="A6" s="879"/>
      <c r="B6" s="877"/>
      <c r="C6" s="877"/>
      <c r="D6" s="877"/>
      <c r="E6" s="188" t="s">
        <v>435</v>
      </c>
      <c r="F6" s="188" t="s">
        <v>435</v>
      </c>
      <c r="G6" s="188" t="s">
        <v>435</v>
      </c>
      <c r="H6" s="188" t="s">
        <v>85</v>
      </c>
      <c r="I6" s="188" t="s">
        <v>435</v>
      </c>
      <c r="J6" s="188" t="s">
        <v>85</v>
      </c>
      <c r="K6" s="188" t="s">
        <v>435</v>
      </c>
      <c r="L6" s="188" t="s">
        <v>85</v>
      </c>
      <c r="M6" s="885"/>
      <c r="N6" s="875"/>
      <c r="O6" s="875"/>
      <c r="P6" s="875"/>
      <c r="Q6" s="875"/>
      <c r="R6" s="875"/>
      <c r="S6" s="875"/>
      <c r="T6" s="875"/>
      <c r="U6" s="875"/>
      <c r="V6" s="875"/>
      <c r="W6" s="875"/>
      <c r="X6" s="875"/>
      <c r="Y6" s="875"/>
      <c r="Z6" s="875"/>
      <c r="AA6" s="875"/>
      <c r="AB6" s="875"/>
      <c r="AC6" s="875"/>
      <c r="AD6" s="875"/>
      <c r="AE6" s="875"/>
      <c r="AF6" s="875"/>
      <c r="AG6" s="875"/>
      <c r="AH6" s="875"/>
      <c r="AI6" s="875"/>
      <c r="AJ6" s="875"/>
      <c r="AK6" s="875"/>
      <c r="AL6" s="875"/>
      <c r="AM6" s="875"/>
      <c r="AN6" s="875"/>
      <c r="AO6" s="875"/>
      <c r="AP6" s="875"/>
      <c r="AQ6" s="875"/>
    </row>
    <row r="7" spans="1:45" s="64" customFormat="1" ht="18.75" x14ac:dyDescent="0.3">
      <c r="A7" s="163">
        <v>1</v>
      </c>
      <c r="B7" s="163">
        <v>2</v>
      </c>
      <c r="C7" s="163">
        <v>3</v>
      </c>
      <c r="D7" s="163">
        <v>4</v>
      </c>
      <c r="E7" s="163">
        <v>5</v>
      </c>
      <c r="F7" s="163">
        <v>6</v>
      </c>
      <c r="G7" s="163">
        <v>7</v>
      </c>
      <c r="H7" s="163">
        <v>8</v>
      </c>
      <c r="I7" s="163">
        <v>9</v>
      </c>
      <c r="J7" s="163">
        <v>10</v>
      </c>
      <c r="K7" s="163">
        <v>11</v>
      </c>
      <c r="L7" s="163">
        <v>12</v>
      </c>
      <c r="M7" s="163">
        <v>13</v>
      </c>
      <c r="N7" s="163">
        <v>14</v>
      </c>
      <c r="O7" s="163">
        <v>15</v>
      </c>
      <c r="P7" s="163">
        <v>16</v>
      </c>
      <c r="Q7" s="163">
        <v>17</v>
      </c>
      <c r="R7" s="163">
        <v>18</v>
      </c>
      <c r="S7" s="163">
        <v>19</v>
      </c>
      <c r="T7" s="163">
        <v>20</v>
      </c>
      <c r="U7" s="163">
        <v>21</v>
      </c>
      <c r="V7" s="163">
        <v>22</v>
      </c>
      <c r="W7" s="163">
        <v>23</v>
      </c>
      <c r="X7" s="163">
        <v>24</v>
      </c>
      <c r="Y7" s="163">
        <v>25</v>
      </c>
      <c r="Z7" s="163">
        <v>26</v>
      </c>
      <c r="AA7" s="163">
        <v>27</v>
      </c>
      <c r="AB7" s="163">
        <v>28</v>
      </c>
      <c r="AC7" s="163">
        <v>29</v>
      </c>
      <c r="AD7" s="163">
        <v>30</v>
      </c>
      <c r="AE7" s="163">
        <v>31</v>
      </c>
      <c r="AF7" s="163">
        <v>32</v>
      </c>
      <c r="AG7" s="163">
        <v>33</v>
      </c>
      <c r="AH7" s="163">
        <v>34</v>
      </c>
      <c r="AI7" s="163">
        <v>35</v>
      </c>
      <c r="AJ7" s="163">
        <v>36</v>
      </c>
      <c r="AK7" s="163">
        <v>37</v>
      </c>
      <c r="AL7" s="163">
        <v>38</v>
      </c>
      <c r="AM7" s="163">
        <v>39</v>
      </c>
      <c r="AN7" s="163">
        <v>40</v>
      </c>
      <c r="AO7" s="163">
        <v>41</v>
      </c>
      <c r="AP7" s="163">
        <v>42</v>
      </c>
      <c r="AQ7" s="163">
        <v>43</v>
      </c>
      <c r="AR7" s="190"/>
    </row>
    <row r="8" spans="1:45" s="229" customFormat="1" ht="390.75" customHeight="1" x14ac:dyDescent="0.25">
      <c r="A8" s="369">
        <v>1</v>
      </c>
      <c r="B8" s="226" t="s">
        <v>5457</v>
      </c>
      <c r="C8" s="226" t="s">
        <v>430</v>
      </c>
      <c r="D8" s="230" t="s">
        <v>1708</v>
      </c>
      <c r="E8" s="639">
        <v>1</v>
      </c>
      <c r="F8" s="639">
        <v>1</v>
      </c>
      <c r="G8" s="639">
        <v>3</v>
      </c>
      <c r="H8" s="639">
        <v>1</v>
      </c>
      <c r="I8" s="639">
        <v>0</v>
      </c>
      <c r="J8" s="639">
        <v>0</v>
      </c>
      <c r="K8" s="639">
        <v>0</v>
      </c>
      <c r="L8" s="639">
        <v>0</v>
      </c>
      <c r="M8" s="639">
        <v>0</v>
      </c>
      <c r="N8" s="639">
        <v>0</v>
      </c>
      <c r="O8" s="639">
        <v>0</v>
      </c>
      <c r="P8" s="639">
        <v>0</v>
      </c>
      <c r="Q8" s="639">
        <v>0</v>
      </c>
      <c r="R8" s="639">
        <v>1</v>
      </c>
      <c r="S8" s="639">
        <v>1</v>
      </c>
      <c r="T8" s="639">
        <v>0</v>
      </c>
      <c r="U8" s="639">
        <v>0</v>
      </c>
      <c r="V8" s="639">
        <v>0</v>
      </c>
      <c r="W8" s="639">
        <v>0</v>
      </c>
      <c r="X8" s="639">
        <v>0</v>
      </c>
      <c r="Y8" s="639">
        <v>0</v>
      </c>
      <c r="Z8" s="639">
        <v>0</v>
      </c>
      <c r="AA8" s="639">
        <v>0</v>
      </c>
      <c r="AB8" s="639">
        <v>0</v>
      </c>
      <c r="AC8" s="639">
        <v>0</v>
      </c>
      <c r="AD8" s="639">
        <v>0</v>
      </c>
      <c r="AE8" s="639">
        <v>1</v>
      </c>
      <c r="AF8" s="639">
        <v>0</v>
      </c>
      <c r="AG8" s="639">
        <v>0</v>
      </c>
      <c r="AH8" s="639">
        <v>0</v>
      </c>
      <c r="AI8" s="639">
        <v>9</v>
      </c>
      <c r="AJ8" s="639">
        <v>0</v>
      </c>
      <c r="AK8" s="639">
        <v>1</v>
      </c>
      <c r="AL8" s="640">
        <v>8</v>
      </c>
      <c r="AM8" s="639">
        <v>3</v>
      </c>
      <c r="AN8" s="639">
        <v>0</v>
      </c>
      <c r="AO8" s="639">
        <v>0</v>
      </c>
      <c r="AP8" s="639">
        <v>0</v>
      </c>
      <c r="AQ8" s="639">
        <v>0</v>
      </c>
    </row>
    <row r="9" spans="1:45" s="229" customFormat="1" ht="361.5" customHeight="1" x14ac:dyDescent="0.25">
      <c r="A9" s="411">
        <v>2</v>
      </c>
      <c r="B9" s="227" t="s">
        <v>428</v>
      </c>
      <c r="C9" s="227" t="s">
        <v>430</v>
      </c>
      <c r="D9" s="130" t="s">
        <v>1709</v>
      </c>
      <c r="E9" s="639">
        <v>2</v>
      </c>
      <c r="F9" s="639">
        <v>1</v>
      </c>
      <c r="G9" s="639">
        <v>7</v>
      </c>
      <c r="H9" s="639">
        <v>1</v>
      </c>
      <c r="I9" s="639">
        <v>0</v>
      </c>
      <c r="J9" s="639">
        <v>0</v>
      </c>
      <c r="K9" s="639">
        <v>0</v>
      </c>
      <c r="L9" s="639">
        <v>0</v>
      </c>
      <c r="M9" s="639">
        <v>0</v>
      </c>
      <c r="N9" s="639">
        <v>0</v>
      </c>
      <c r="O9" s="639">
        <v>0</v>
      </c>
      <c r="P9" s="639">
        <v>0</v>
      </c>
      <c r="Q9" s="639">
        <v>0</v>
      </c>
      <c r="R9" s="639">
        <v>5</v>
      </c>
      <c r="S9" s="639">
        <v>3</v>
      </c>
      <c r="T9" s="639">
        <v>1</v>
      </c>
      <c r="U9" s="639">
        <v>0</v>
      </c>
      <c r="V9" s="639">
        <v>3</v>
      </c>
      <c r="W9" s="639">
        <v>0</v>
      </c>
      <c r="X9" s="639">
        <v>0</v>
      </c>
      <c r="Y9" s="639">
        <v>0</v>
      </c>
      <c r="Z9" s="639">
        <v>1</v>
      </c>
      <c r="AA9" s="639">
        <v>0</v>
      </c>
      <c r="AB9" s="639">
        <v>0</v>
      </c>
      <c r="AC9" s="639">
        <v>0</v>
      </c>
      <c r="AD9" s="639">
        <v>3</v>
      </c>
      <c r="AE9" s="639">
        <v>0</v>
      </c>
      <c r="AF9" s="639">
        <v>0</v>
      </c>
      <c r="AG9" s="639">
        <v>0</v>
      </c>
      <c r="AH9" s="639">
        <v>1</v>
      </c>
      <c r="AI9" s="639">
        <v>20</v>
      </c>
      <c r="AJ9" s="639">
        <v>30</v>
      </c>
      <c r="AK9" s="639">
        <v>14</v>
      </c>
      <c r="AL9" s="640">
        <v>4</v>
      </c>
      <c r="AM9" s="639">
        <v>2</v>
      </c>
      <c r="AN9" s="639">
        <v>0</v>
      </c>
      <c r="AO9" s="639">
        <v>0</v>
      </c>
      <c r="AP9" s="639">
        <v>0</v>
      </c>
      <c r="AQ9" s="639">
        <v>2</v>
      </c>
    </row>
    <row r="10" spans="1:45" s="229" customFormat="1" ht="93.75" x14ac:dyDescent="0.25">
      <c r="A10" s="554">
        <v>3</v>
      </c>
      <c r="B10" s="226" t="s">
        <v>429</v>
      </c>
      <c r="C10" s="226" t="s">
        <v>430</v>
      </c>
      <c r="D10" s="230" t="s">
        <v>1710</v>
      </c>
      <c r="E10" s="639">
        <v>2</v>
      </c>
      <c r="F10" s="639">
        <v>1</v>
      </c>
      <c r="G10" s="639">
        <v>5</v>
      </c>
      <c r="H10" s="639">
        <v>1</v>
      </c>
      <c r="I10" s="639">
        <v>0</v>
      </c>
      <c r="J10" s="639">
        <v>0</v>
      </c>
      <c r="K10" s="639">
        <v>0</v>
      </c>
      <c r="L10" s="639">
        <v>0</v>
      </c>
      <c r="M10" s="639">
        <v>0</v>
      </c>
      <c r="N10" s="639">
        <v>0</v>
      </c>
      <c r="O10" s="639">
        <v>0</v>
      </c>
      <c r="P10" s="639">
        <v>0</v>
      </c>
      <c r="Q10" s="639">
        <v>0</v>
      </c>
      <c r="R10" s="639">
        <v>7</v>
      </c>
      <c r="S10" s="639">
        <v>5</v>
      </c>
      <c r="T10" s="639">
        <v>1</v>
      </c>
      <c r="U10" s="639">
        <v>0</v>
      </c>
      <c r="V10" s="639">
        <v>1</v>
      </c>
      <c r="W10" s="639">
        <v>0</v>
      </c>
      <c r="X10" s="639">
        <v>0</v>
      </c>
      <c r="Y10" s="639">
        <v>0</v>
      </c>
      <c r="Z10" s="639">
        <v>0</v>
      </c>
      <c r="AA10" s="639">
        <v>0</v>
      </c>
      <c r="AB10" s="639">
        <v>0</v>
      </c>
      <c r="AC10" s="639">
        <v>0</v>
      </c>
      <c r="AD10" s="639">
        <v>3</v>
      </c>
      <c r="AE10" s="639">
        <v>0</v>
      </c>
      <c r="AF10" s="639">
        <v>1</v>
      </c>
      <c r="AG10" s="639">
        <v>0</v>
      </c>
      <c r="AH10" s="639">
        <v>0</v>
      </c>
      <c r="AI10" s="639">
        <v>7</v>
      </c>
      <c r="AJ10" s="639">
        <v>15</v>
      </c>
      <c r="AK10" s="639">
        <v>4</v>
      </c>
      <c r="AL10" s="640">
        <v>3</v>
      </c>
      <c r="AM10" s="639">
        <v>1</v>
      </c>
      <c r="AN10" s="639">
        <v>0</v>
      </c>
      <c r="AO10" s="639">
        <v>0</v>
      </c>
      <c r="AP10" s="639">
        <v>0</v>
      </c>
      <c r="AQ10" s="639">
        <v>1</v>
      </c>
    </row>
    <row r="11" spans="1:45" s="229" customFormat="1" ht="112.5" x14ac:dyDescent="0.25">
      <c r="A11" s="411">
        <v>4</v>
      </c>
      <c r="B11" s="227" t="s">
        <v>2690</v>
      </c>
      <c r="C11" s="227" t="s">
        <v>430</v>
      </c>
      <c r="D11" s="231" t="s">
        <v>1711</v>
      </c>
      <c r="E11" s="639">
        <v>1</v>
      </c>
      <c r="F11" s="639">
        <v>0</v>
      </c>
      <c r="G11" s="639">
        <v>0</v>
      </c>
      <c r="H11" s="639">
        <v>0</v>
      </c>
      <c r="I11" s="639">
        <v>0</v>
      </c>
      <c r="J11" s="639">
        <v>0</v>
      </c>
      <c r="K11" s="639">
        <v>9</v>
      </c>
      <c r="L11" s="639">
        <v>2</v>
      </c>
      <c r="M11" s="639">
        <v>0</v>
      </c>
      <c r="N11" s="639">
        <v>3</v>
      </c>
      <c r="O11" s="639">
        <v>2</v>
      </c>
      <c r="P11" s="639">
        <v>1</v>
      </c>
      <c r="Q11" s="639">
        <v>1</v>
      </c>
      <c r="R11" s="639">
        <v>7</v>
      </c>
      <c r="S11" s="639">
        <v>7</v>
      </c>
      <c r="T11" s="639">
        <v>5</v>
      </c>
      <c r="U11" s="639">
        <v>0</v>
      </c>
      <c r="V11" s="639">
        <v>6</v>
      </c>
      <c r="W11" s="639">
        <v>0</v>
      </c>
      <c r="X11" s="639">
        <v>0</v>
      </c>
      <c r="Y11" s="639">
        <v>0</v>
      </c>
      <c r="Z11" s="639">
        <v>4</v>
      </c>
      <c r="AA11" s="639">
        <v>4</v>
      </c>
      <c r="AB11" s="639">
        <v>0</v>
      </c>
      <c r="AC11" s="639">
        <v>0</v>
      </c>
      <c r="AD11" s="639">
        <v>3</v>
      </c>
      <c r="AE11" s="639">
        <v>0</v>
      </c>
      <c r="AF11" s="639">
        <v>0</v>
      </c>
      <c r="AG11" s="639">
        <v>1</v>
      </c>
      <c r="AH11" s="639">
        <v>0</v>
      </c>
      <c r="AI11" s="639">
        <v>46</v>
      </c>
      <c r="AJ11" s="639">
        <v>73</v>
      </c>
      <c r="AK11" s="639">
        <v>30</v>
      </c>
      <c r="AL11" s="640">
        <v>0</v>
      </c>
      <c r="AM11" s="639">
        <v>2</v>
      </c>
      <c r="AN11" s="639">
        <v>0</v>
      </c>
      <c r="AO11" s="639">
        <v>0</v>
      </c>
      <c r="AP11" s="639">
        <v>0</v>
      </c>
      <c r="AQ11" s="639">
        <v>0</v>
      </c>
    </row>
    <row r="12" spans="1:45" s="229" customFormat="1" ht="171" customHeight="1" x14ac:dyDescent="0.25">
      <c r="A12" s="554">
        <v>5</v>
      </c>
      <c r="B12" s="226" t="s">
        <v>1761</v>
      </c>
      <c r="C12" s="226" t="s">
        <v>430</v>
      </c>
      <c r="D12" s="230" t="s">
        <v>1712</v>
      </c>
      <c r="E12" s="639">
        <v>1</v>
      </c>
      <c r="F12" s="639">
        <v>0</v>
      </c>
      <c r="G12" s="639">
        <v>0</v>
      </c>
      <c r="H12" s="639">
        <v>0</v>
      </c>
      <c r="I12" s="639">
        <v>0</v>
      </c>
      <c r="J12" s="639">
        <v>0</v>
      </c>
      <c r="K12" s="639">
        <v>5</v>
      </c>
      <c r="L12" s="639">
        <v>1</v>
      </c>
      <c r="M12" s="639">
        <v>0</v>
      </c>
      <c r="N12" s="639">
        <v>3</v>
      </c>
      <c r="O12" s="639">
        <v>2</v>
      </c>
      <c r="P12" s="639">
        <v>5</v>
      </c>
      <c r="Q12" s="639">
        <v>1</v>
      </c>
      <c r="R12" s="639">
        <v>10</v>
      </c>
      <c r="S12" s="639">
        <v>8</v>
      </c>
      <c r="T12" s="639">
        <v>6</v>
      </c>
      <c r="U12" s="639">
        <v>0</v>
      </c>
      <c r="V12" s="639">
        <v>6</v>
      </c>
      <c r="W12" s="639">
        <v>0</v>
      </c>
      <c r="X12" s="639">
        <v>0</v>
      </c>
      <c r="Y12" s="639">
        <v>0</v>
      </c>
      <c r="Z12" s="639">
        <v>3</v>
      </c>
      <c r="AA12" s="639">
        <v>5</v>
      </c>
      <c r="AB12" s="639">
        <v>0</v>
      </c>
      <c r="AC12" s="639">
        <v>0</v>
      </c>
      <c r="AD12" s="639">
        <v>6</v>
      </c>
      <c r="AE12" s="639">
        <v>0</v>
      </c>
      <c r="AF12" s="639">
        <v>0</v>
      </c>
      <c r="AG12" s="639">
        <v>1</v>
      </c>
      <c r="AH12" s="639">
        <v>1</v>
      </c>
      <c r="AI12" s="639">
        <v>86</v>
      </c>
      <c r="AJ12" s="639">
        <v>106</v>
      </c>
      <c r="AK12" s="639">
        <v>41</v>
      </c>
      <c r="AL12" s="640">
        <v>0</v>
      </c>
      <c r="AM12" s="639">
        <v>2</v>
      </c>
      <c r="AN12" s="639">
        <v>0</v>
      </c>
      <c r="AO12" s="639">
        <v>0</v>
      </c>
      <c r="AP12" s="639">
        <v>0</v>
      </c>
      <c r="AQ12" s="639">
        <v>0</v>
      </c>
    </row>
    <row r="13" spans="1:45" s="229" customFormat="1" ht="199.5" customHeight="1" x14ac:dyDescent="0.25">
      <c r="A13" s="411">
        <v>6</v>
      </c>
      <c r="B13" s="227" t="s">
        <v>5458</v>
      </c>
      <c r="C13" s="227" t="s">
        <v>430</v>
      </c>
      <c r="D13" s="231" t="s">
        <v>1713</v>
      </c>
      <c r="E13" s="639">
        <v>1</v>
      </c>
      <c r="F13" s="639">
        <v>0</v>
      </c>
      <c r="G13" s="639">
        <v>0</v>
      </c>
      <c r="H13" s="639">
        <v>0</v>
      </c>
      <c r="I13" s="639">
        <v>0</v>
      </c>
      <c r="J13" s="639">
        <v>0</v>
      </c>
      <c r="K13" s="639">
        <v>11</v>
      </c>
      <c r="L13" s="639">
        <v>3</v>
      </c>
      <c r="M13" s="639">
        <v>0</v>
      </c>
      <c r="N13" s="639">
        <v>3</v>
      </c>
      <c r="O13" s="639">
        <v>3</v>
      </c>
      <c r="P13" s="639">
        <v>5</v>
      </c>
      <c r="Q13" s="639">
        <v>1</v>
      </c>
      <c r="R13" s="639">
        <v>8</v>
      </c>
      <c r="S13" s="639">
        <v>6</v>
      </c>
      <c r="T13" s="639">
        <v>5</v>
      </c>
      <c r="U13" s="639">
        <v>0</v>
      </c>
      <c r="V13" s="639">
        <v>6</v>
      </c>
      <c r="W13" s="639">
        <v>0</v>
      </c>
      <c r="X13" s="639">
        <v>0</v>
      </c>
      <c r="Y13" s="639">
        <v>0</v>
      </c>
      <c r="Z13" s="639">
        <v>3</v>
      </c>
      <c r="AA13" s="639">
        <v>4</v>
      </c>
      <c r="AB13" s="639">
        <v>1</v>
      </c>
      <c r="AC13" s="639">
        <v>1</v>
      </c>
      <c r="AD13" s="639">
        <v>3</v>
      </c>
      <c r="AE13" s="639">
        <v>0</v>
      </c>
      <c r="AF13" s="639">
        <v>0</v>
      </c>
      <c r="AG13" s="639">
        <v>1</v>
      </c>
      <c r="AH13" s="639">
        <v>1</v>
      </c>
      <c r="AI13" s="639">
        <v>45</v>
      </c>
      <c r="AJ13" s="639">
        <v>88</v>
      </c>
      <c r="AK13" s="639">
        <v>30</v>
      </c>
      <c r="AL13" s="640">
        <v>1</v>
      </c>
      <c r="AM13" s="639">
        <v>4</v>
      </c>
      <c r="AN13" s="639">
        <v>0</v>
      </c>
      <c r="AO13" s="639">
        <v>0</v>
      </c>
      <c r="AP13" s="639">
        <v>0</v>
      </c>
      <c r="AQ13" s="639">
        <v>0</v>
      </c>
    </row>
    <row r="14" spans="1:45" s="229" customFormat="1" ht="243.75" x14ac:dyDescent="0.25">
      <c r="A14" s="554">
        <v>7</v>
      </c>
      <c r="B14" s="226" t="s">
        <v>1762</v>
      </c>
      <c r="C14" s="226" t="s">
        <v>430</v>
      </c>
      <c r="D14" s="230" t="s">
        <v>1714</v>
      </c>
      <c r="E14" s="639">
        <v>1</v>
      </c>
      <c r="F14" s="639">
        <v>0</v>
      </c>
      <c r="G14" s="639">
        <v>0</v>
      </c>
      <c r="H14" s="639">
        <v>0</v>
      </c>
      <c r="I14" s="639">
        <v>0</v>
      </c>
      <c r="J14" s="639">
        <v>0</v>
      </c>
      <c r="K14" s="639">
        <v>16</v>
      </c>
      <c r="L14" s="639">
        <v>4</v>
      </c>
      <c r="M14" s="639">
        <v>0</v>
      </c>
      <c r="N14" s="639">
        <v>2</v>
      </c>
      <c r="O14" s="639">
        <v>2</v>
      </c>
      <c r="P14" s="639">
        <v>2</v>
      </c>
      <c r="Q14" s="639">
        <v>1</v>
      </c>
      <c r="R14" s="639">
        <v>5</v>
      </c>
      <c r="S14" s="639">
        <v>10</v>
      </c>
      <c r="T14" s="639">
        <v>2</v>
      </c>
      <c r="U14" s="639">
        <v>0</v>
      </c>
      <c r="V14" s="639">
        <v>0</v>
      </c>
      <c r="W14" s="639">
        <v>0</v>
      </c>
      <c r="X14" s="639">
        <v>0</v>
      </c>
      <c r="Y14" s="639">
        <v>0</v>
      </c>
      <c r="Z14" s="639">
        <v>3</v>
      </c>
      <c r="AA14" s="639">
        <v>3</v>
      </c>
      <c r="AB14" s="639">
        <v>0</v>
      </c>
      <c r="AC14" s="639">
        <v>0</v>
      </c>
      <c r="AD14" s="639">
        <v>3</v>
      </c>
      <c r="AE14" s="639">
        <v>0</v>
      </c>
      <c r="AF14" s="639">
        <v>0</v>
      </c>
      <c r="AG14" s="639">
        <v>1</v>
      </c>
      <c r="AH14" s="639">
        <v>1</v>
      </c>
      <c r="AI14" s="639">
        <v>70</v>
      </c>
      <c r="AJ14" s="639">
        <v>95</v>
      </c>
      <c r="AK14" s="639">
        <v>26</v>
      </c>
      <c r="AL14" s="640">
        <v>2</v>
      </c>
      <c r="AM14" s="639">
        <v>2</v>
      </c>
      <c r="AN14" s="639">
        <v>0</v>
      </c>
      <c r="AO14" s="639">
        <v>0</v>
      </c>
      <c r="AP14" s="639">
        <v>0</v>
      </c>
      <c r="AQ14" s="639">
        <v>0</v>
      </c>
    </row>
    <row r="15" spans="1:45" s="229" customFormat="1" ht="159" customHeight="1" x14ac:dyDescent="0.25">
      <c r="A15" s="411">
        <v>8</v>
      </c>
      <c r="B15" s="416" t="s">
        <v>1763</v>
      </c>
      <c r="C15" s="416" t="s">
        <v>430</v>
      </c>
      <c r="D15" s="417" t="s">
        <v>1715</v>
      </c>
      <c r="E15" s="641">
        <v>1</v>
      </c>
      <c r="F15" s="641">
        <v>0</v>
      </c>
      <c r="G15" s="641">
        <v>0</v>
      </c>
      <c r="H15" s="641">
        <v>0</v>
      </c>
      <c r="I15" s="641">
        <v>0</v>
      </c>
      <c r="J15" s="641">
        <v>0</v>
      </c>
      <c r="K15" s="641">
        <v>9</v>
      </c>
      <c r="L15" s="641">
        <v>3</v>
      </c>
      <c r="M15" s="641">
        <v>1</v>
      </c>
      <c r="N15" s="641">
        <v>2</v>
      </c>
      <c r="O15" s="641">
        <v>1</v>
      </c>
      <c r="P15" s="641">
        <v>2</v>
      </c>
      <c r="Q15" s="641">
        <v>1</v>
      </c>
      <c r="R15" s="641">
        <v>7</v>
      </c>
      <c r="S15" s="641">
        <v>10</v>
      </c>
      <c r="T15" s="641">
        <v>2</v>
      </c>
      <c r="U15" s="641">
        <v>0</v>
      </c>
      <c r="V15" s="641">
        <v>2</v>
      </c>
      <c r="W15" s="641">
        <v>0</v>
      </c>
      <c r="X15" s="641">
        <v>0</v>
      </c>
      <c r="Y15" s="641">
        <v>0</v>
      </c>
      <c r="Z15" s="641">
        <v>3</v>
      </c>
      <c r="AA15" s="641">
        <v>2</v>
      </c>
      <c r="AB15" s="641">
        <v>1</v>
      </c>
      <c r="AC15" s="641">
        <v>0</v>
      </c>
      <c r="AD15" s="641">
        <v>3</v>
      </c>
      <c r="AE15" s="641">
        <v>0</v>
      </c>
      <c r="AF15" s="641">
        <v>0</v>
      </c>
      <c r="AG15" s="641">
        <v>1</v>
      </c>
      <c r="AH15" s="641">
        <v>2</v>
      </c>
      <c r="AI15" s="641">
        <v>52</v>
      </c>
      <c r="AJ15" s="641">
        <v>79</v>
      </c>
      <c r="AK15" s="641">
        <v>25</v>
      </c>
      <c r="AL15" s="642">
        <v>1</v>
      </c>
      <c r="AM15" s="641">
        <v>2</v>
      </c>
      <c r="AN15" s="641">
        <v>0</v>
      </c>
      <c r="AO15" s="641">
        <v>0</v>
      </c>
      <c r="AP15" s="641">
        <v>0</v>
      </c>
      <c r="AQ15" s="641">
        <v>0</v>
      </c>
    </row>
    <row r="16" spans="1:45" s="229" customFormat="1" ht="159" customHeight="1" x14ac:dyDescent="0.25">
      <c r="A16" s="554">
        <v>9</v>
      </c>
      <c r="B16" s="222" t="s">
        <v>3967</v>
      </c>
      <c r="C16" s="503" t="s">
        <v>1699</v>
      </c>
      <c r="D16" s="418" t="s">
        <v>1799</v>
      </c>
      <c r="E16" s="641">
        <v>4</v>
      </c>
      <c r="F16" s="641">
        <v>0</v>
      </c>
      <c r="G16" s="641">
        <v>0</v>
      </c>
      <c r="H16" s="641">
        <v>0</v>
      </c>
      <c r="I16" s="641">
        <v>0</v>
      </c>
      <c r="J16" s="641">
        <v>0</v>
      </c>
      <c r="K16" s="641">
        <v>0</v>
      </c>
      <c r="L16" s="641">
        <v>0</v>
      </c>
      <c r="M16" s="641">
        <v>0</v>
      </c>
      <c r="N16" s="641">
        <v>0</v>
      </c>
      <c r="O16" s="641">
        <v>0</v>
      </c>
      <c r="P16" s="641">
        <v>0</v>
      </c>
      <c r="Q16" s="641">
        <v>0</v>
      </c>
      <c r="R16" s="641">
        <v>8</v>
      </c>
      <c r="S16" s="641">
        <v>4</v>
      </c>
      <c r="T16" s="641">
        <v>1</v>
      </c>
      <c r="U16" s="641">
        <v>0</v>
      </c>
      <c r="V16" s="641">
        <v>2</v>
      </c>
      <c r="W16" s="641">
        <v>0</v>
      </c>
      <c r="X16" s="641">
        <v>0</v>
      </c>
      <c r="Y16" s="641">
        <v>0</v>
      </c>
      <c r="Z16" s="641">
        <v>0</v>
      </c>
      <c r="AA16" s="641">
        <v>0</v>
      </c>
      <c r="AB16" s="641">
        <v>0</v>
      </c>
      <c r="AC16" s="641">
        <v>0</v>
      </c>
      <c r="AD16" s="641">
        <v>2</v>
      </c>
      <c r="AE16" s="641">
        <v>0</v>
      </c>
      <c r="AF16" s="641">
        <v>4</v>
      </c>
      <c r="AG16" s="641">
        <v>0</v>
      </c>
      <c r="AH16" s="641">
        <v>0</v>
      </c>
      <c r="AI16" s="641">
        <v>0</v>
      </c>
      <c r="AJ16" s="641">
        <v>30</v>
      </c>
      <c r="AK16" s="641">
        <v>6</v>
      </c>
      <c r="AL16" s="642">
        <v>0</v>
      </c>
      <c r="AM16" s="641">
        <v>0</v>
      </c>
      <c r="AN16" s="641">
        <v>0</v>
      </c>
      <c r="AO16" s="641">
        <v>0</v>
      </c>
      <c r="AP16" s="641">
        <v>0</v>
      </c>
      <c r="AQ16" s="641">
        <v>0</v>
      </c>
    </row>
    <row r="17" spans="1:44" s="192" customFormat="1" ht="56.25" x14ac:dyDescent="0.25">
      <c r="A17" s="412"/>
      <c r="B17" s="187" t="s">
        <v>3967</v>
      </c>
      <c r="C17" s="191" t="s">
        <v>1699</v>
      </c>
      <c r="D17" s="187" t="s">
        <v>1716</v>
      </c>
      <c r="E17" s="622">
        <f t="shared" ref="E17:AQ17" si="0">SUM(E8:E16)</f>
        <v>14</v>
      </c>
      <c r="F17" s="622">
        <f t="shared" si="0"/>
        <v>3</v>
      </c>
      <c r="G17" s="622">
        <f t="shared" si="0"/>
        <v>15</v>
      </c>
      <c r="H17" s="622">
        <f t="shared" si="0"/>
        <v>3</v>
      </c>
      <c r="I17" s="622">
        <f t="shared" si="0"/>
        <v>0</v>
      </c>
      <c r="J17" s="622">
        <f t="shared" si="0"/>
        <v>0</v>
      </c>
      <c r="K17" s="622">
        <f t="shared" si="0"/>
        <v>50</v>
      </c>
      <c r="L17" s="622">
        <f t="shared" si="0"/>
        <v>13</v>
      </c>
      <c r="M17" s="622">
        <f t="shared" si="0"/>
        <v>1</v>
      </c>
      <c r="N17" s="622">
        <f t="shared" si="0"/>
        <v>13</v>
      </c>
      <c r="O17" s="622">
        <f t="shared" si="0"/>
        <v>10</v>
      </c>
      <c r="P17" s="622">
        <f t="shared" si="0"/>
        <v>15</v>
      </c>
      <c r="Q17" s="622">
        <f t="shared" si="0"/>
        <v>5</v>
      </c>
      <c r="R17" s="622">
        <f t="shared" si="0"/>
        <v>58</v>
      </c>
      <c r="S17" s="622">
        <f t="shared" si="0"/>
        <v>54</v>
      </c>
      <c r="T17" s="622">
        <f t="shared" si="0"/>
        <v>23</v>
      </c>
      <c r="U17" s="622">
        <f t="shared" si="0"/>
        <v>0</v>
      </c>
      <c r="V17" s="622">
        <f t="shared" si="0"/>
        <v>26</v>
      </c>
      <c r="W17" s="622">
        <f t="shared" si="0"/>
        <v>0</v>
      </c>
      <c r="X17" s="622">
        <f t="shared" si="0"/>
        <v>0</v>
      </c>
      <c r="Y17" s="622">
        <f t="shared" si="0"/>
        <v>0</v>
      </c>
      <c r="Z17" s="622">
        <f t="shared" si="0"/>
        <v>17</v>
      </c>
      <c r="AA17" s="622">
        <f t="shared" si="0"/>
        <v>18</v>
      </c>
      <c r="AB17" s="622">
        <f t="shared" si="0"/>
        <v>2</v>
      </c>
      <c r="AC17" s="622">
        <f t="shared" si="0"/>
        <v>1</v>
      </c>
      <c r="AD17" s="622">
        <f t="shared" si="0"/>
        <v>26</v>
      </c>
      <c r="AE17" s="622">
        <f t="shared" si="0"/>
        <v>1</v>
      </c>
      <c r="AF17" s="622">
        <f t="shared" si="0"/>
        <v>5</v>
      </c>
      <c r="AG17" s="622">
        <f t="shared" si="0"/>
        <v>5</v>
      </c>
      <c r="AH17" s="622">
        <f t="shared" si="0"/>
        <v>6</v>
      </c>
      <c r="AI17" s="622">
        <f t="shared" si="0"/>
        <v>335</v>
      </c>
      <c r="AJ17" s="622">
        <f t="shared" si="0"/>
        <v>516</v>
      </c>
      <c r="AK17" s="622">
        <f t="shared" si="0"/>
        <v>177</v>
      </c>
      <c r="AL17" s="622">
        <f t="shared" si="0"/>
        <v>19</v>
      </c>
      <c r="AM17" s="622">
        <f t="shared" si="0"/>
        <v>18</v>
      </c>
      <c r="AN17" s="622">
        <f t="shared" si="0"/>
        <v>0</v>
      </c>
      <c r="AO17" s="622">
        <f t="shared" si="0"/>
        <v>0</v>
      </c>
      <c r="AP17" s="622">
        <f t="shared" si="0"/>
        <v>0</v>
      </c>
      <c r="AQ17" s="622">
        <f t="shared" si="0"/>
        <v>3</v>
      </c>
    </row>
    <row r="18" spans="1:44" s="229" customFormat="1" ht="158.25" customHeight="1" x14ac:dyDescent="0.25">
      <c r="A18" s="413">
        <v>10</v>
      </c>
      <c r="B18" s="207" t="s">
        <v>3966</v>
      </c>
      <c r="C18" s="207"/>
      <c r="D18" s="240" t="s">
        <v>1706</v>
      </c>
      <c r="E18" s="621">
        <v>1</v>
      </c>
      <c r="F18" s="621">
        <v>0</v>
      </c>
      <c r="G18" s="621">
        <v>0</v>
      </c>
      <c r="H18" s="621">
        <v>0</v>
      </c>
      <c r="I18" s="621">
        <v>0</v>
      </c>
      <c r="J18" s="621">
        <v>0</v>
      </c>
      <c r="K18" s="621">
        <v>17</v>
      </c>
      <c r="L18" s="621">
        <v>4</v>
      </c>
      <c r="M18" s="621">
        <v>0</v>
      </c>
      <c r="N18" s="621">
        <v>1</v>
      </c>
      <c r="O18" s="621">
        <v>0</v>
      </c>
      <c r="P18" s="621">
        <v>2</v>
      </c>
      <c r="Q18" s="621">
        <v>0</v>
      </c>
      <c r="R18" s="621">
        <v>5</v>
      </c>
      <c r="S18" s="621">
        <v>5</v>
      </c>
      <c r="T18" s="621">
        <v>0</v>
      </c>
      <c r="U18" s="621">
        <v>0</v>
      </c>
      <c r="V18" s="621">
        <v>3</v>
      </c>
      <c r="W18" s="621">
        <v>0</v>
      </c>
      <c r="X18" s="621">
        <v>0</v>
      </c>
      <c r="Y18" s="621">
        <v>0</v>
      </c>
      <c r="Z18" s="621">
        <v>1</v>
      </c>
      <c r="AA18" s="621">
        <v>2</v>
      </c>
      <c r="AB18" s="621">
        <v>0</v>
      </c>
      <c r="AC18" s="621">
        <v>1</v>
      </c>
      <c r="AD18" s="621">
        <v>3</v>
      </c>
      <c r="AE18" s="621">
        <v>0</v>
      </c>
      <c r="AF18" s="621">
        <v>2</v>
      </c>
      <c r="AG18" s="621">
        <v>0</v>
      </c>
      <c r="AH18" s="621">
        <v>4</v>
      </c>
      <c r="AI18" s="621">
        <v>27</v>
      </c>
      <c r="AJ18" s="621">
        <v>60</v>
      </c>
      <c r="AK18" s="621">
        <v>5</v>
      </c>
      <c r="AL18" s="621">
        <v>4</v>
      </c>
      <c r="AM18" s="621">
        <v>0</v>
      </c>
      <c r="AN18" s="621">
        <v>0</v>
      </c>
      <c r="AO18" s="414">
        <v>0</v>
      </c>
      <c r="AP18" s="414">
        <v>0</v>
      </c>
      <c r="AQ18" s="414">
        <v>4</v>
      </c>
    </row>
    <row r="19" spans="1:44" s="229" customFormat="1" ht="138.75" customHeight="1" x14ac:dyDescent="0.25">
      <c r="A19" s="414">
        <v>11</v>
      </c>
      <c r="B19" s="50" t="s">
        <v>2696</v>
      </c>
      <c r="C19" s="50"/>
      <c r="D19" s="145" t="s">
        <v>1707</v>
      </c>
      <c r="E19" s="414">
        <v>1</v>
      </c>
      <c r="F19" s="414">
        <v>0</v>
      </c>
      <c r="G19" s="414">
        <v>0</v>
      </c>
      <c r="H19" s="414">
        <v>0</v>
      </c>
      <c r="I19" s="414">
        <v>0</v>
      </c>
      <c r="J19" s="414">
        <v>0</v>
      </c>
      <c r="K19" s="414">
        <v>8</v>
      </c>
      <c r="L19" s="414">
        <v>2</v>
      </c>
      <c r="M19" s="414">
        <v>0</v>
      </c>
      <c r="N19" s="414">
        <v>0</v>
      </c>
      <c r="O19" s="414">
        <v>0</v>
      </c>
      <c r="P19" s="414">
        <v>2</v>
      </c>
      <c r="Q19" s="414">
        <v>0</v>
      </c>
      <c r="R19" s="414">
        <v>3</v>
      </c>
      <c r="S19" s="414">
        <v>6</v>
      </c>
      <c r="T19" s="414">
        <v>0</v>
      </c>
      <c r="U19" s="414">
        <v>0</v>
      </c>
      <c r="V19" s="414">
        <v>0</v>
      </c>
      <c r="W19" s="414">
        <v>0</v>
      </c>
      <c r="X19" s="414">
        <v>0</v>
      </c>
      <c r="Y19" s="414">
        <v>2</v>
      </c>
      <c r="Z19" s="414">
        <v>2</v>
      </c>
      <c r="AA19" s="414">
        <v>2</v>
      </c>
      <c r="AB19" s="414">
        <v>0</v>
      </c>
      <c r="AC19" s="414">
        <v>1</v>
      </c>
      <c r="AD19" s="414">
        <v>2</v>
      </c>
      <c r="AE19" s="414">
        <v>0</v>
      </c>
      <c r="AF19" s="414">
        <v>4</v>
      </c>
      <c r="AG19" s="414">
        <v>0</v>
      </c>
      <c r="AH19" s="414">
        <v>1</v>
      </c>
      <c r="AI19" s="414">
        <v>3</v>
      </c>
      <c r="AJ19" s="414">
        <v>50</v>
      </c>
      <c r="AK19" s="414">
        <v>0</v>
      </c>
      <c r="AL19" s="414">
        <v>0</v>
      </c>
      <c r="AM19" s="414">
        <v>7</v>
      </c>
      <c r="AN19" s="414">
        <v>0</v>
      </c>
      <c r="AO19" s="414">
        <v>0</v>
      </c>
      <c r="AP19" s="414">
        <v>0</v>
      </c>
      <c r="AQ19" s="414">
        <v>0</v>
      </c>
    </row>
    <row r="20" spans="1:44" s="192" customFormat="1" ht="75" x14ac:dyDescent="0.25">
      <c r="A20" s="213"/>
      <c r="B20" s="214" t="s">
        <v>18</v>
      </c>
      <c r="C20" s="215"/>
      <c r="D20" s="215"/>
      <c r="E20" s="484">
        <f>E19+E18+E17</f>
        <v>16</v>
      </c>
      <c r="F20" s="484">
        <f t="shared" ref="F20:AQ20" si="1">F19+F18+F17</f>
        <v>3</v>
      </c>
      <c r="G20" s="484">
        <f t="shared" si="1"/>
        <v>15</v>
      </c>
      <c r="H20" s="484">
        <f t="shared" si="1"/>
        <v>3</v>
      </c>
      <c r="I20" s="484">
        <f t="shared" si="1"/>
        <v>0</v>
      </c>
      <c r="J20" s="484">
        <f t="shared" si="1"/>
        <v>0</v>
      </c>
      <c r="K20" s="484">
        <f t="shared" si="1"/>
        <v>75</v>
      </c>
      <c r="L20" s="484">
        <f t="shared" si="1"/>
        <v>19</v>
      </c>
      <c r="M20" s="484">
        <f t="shared" si="1"/>
        <v>1</v>
      </c>
      <c r="N20" s="484">
        <f t="shared" si="1"/>
        <v>14</v>
      </c>
      <c r="O20" s="484">
        <f t="shared" si="1"/>
        <v>10</v>
      </c>
      <c r="P20" s="484">
        <f t="shared" si="1"/>
        <v>19</v>
      </c>
      <c r="Q20" s="484">
        <f t="shared" si="1"/>
        <v>5</v>
      </c>
      <c r="R20" s="484">
        <f t="shared" si="1"/>
        <v>66</v>
      </c>
      <c r="S20" s="484">
        <f t="shared" si="1"/>
        <v>65</v>
      </c>
      <c r="T20" s="484">
        <f t="shared" si="1"/>
        <v>23</v>
      </c>
      <c r="U20" s="484">
        <f t="shared" si="1"/>
        <v>0</v>
      </c>
      <c r="V20" s="484">
        <f t="shared" si="1"/>
        <v>29</v>
      </c>
      <c r="W20" s="484">
        <f t="shared" si="1"/>
        <v>0</v>
      </c>
      <c r="X20" s="484">
        <f t="shared" si="1"/>
        <v>0</v>
      </c>
      <c r="Y20" s="484">
        <f t="shared" si="1"/>
        <v>2</v>
      </c>
      <c r="Z20" s="484">
        <f t="shared" si="1"/>
        <v>20</v>
      </c>
      <c r="AA20" s="484">
        <f t="shared" si="1"/>
        <v>22</v>
      </c>
      <c r="AB20" s="484">
        <f t="shared" si="1"/>
        <v>2</v>
      </c>
      <c r="AC20" s="484">
        <f t="shared" si="1"/>
        <v>3</v>
      </c>
      <c r="AD20" s="484">
        <f t="shared" si="1"/>
        <v>31</v>
      </c>
      <c r="AE20" s="484">
        <f t="shared" si="1"/>
        <v>1</v>
      </c>
      <c r="AF20" s="484">
        <f t="shared" si="1"/>
        <v>11</v>
      </c>
      <c r="AG20" s="484">
        <f t="shared" si="1"/>
        <v>5</v>
      </c>
      <c r="AH20" s="484">
        <f t="shared" si="1"/>
        <v>11</v>
      </c>
      <c r="AI20" s="484">
        <f t="shared" si="1"/>
        <v>365</v>
      </c>
      <c r="AJ20" s="484">
        <f t="shared" si="1"/>
        <v>626</v>
      </c>
      <c r="AK20" s="484">
        <f t="shared" si="1"/>
        <v>182</v>
      </c>
      <c r="AL20" s="484">
        <f t="shared" si="1"/>
        <v>23</v>
      </c>
      <c r="AM20" s="484">
        <f t="shared" si="1"/>
        <v>25</v>
      </c>
      <c r="AN20" s="484">
        <f t="shared" si="1"/>
        <v>0</v>
      </c>
      <c r="AO20" s="484">
        <f t="shared" si="1"/>
        <v>0</v>
      </c>
      <c r="AP20" s="484">
        <f t="shared" si="1"/>
        <v>0</v>
      </c>
      <c r="AQ20" s="484">
        <f t="shared" si="1"/>
        <v>7</v>
      </c>
    </row>
    <row r="21" spans="1:44" s="73" customFormat="1" ht="163.5" customHeight="1" x14ac:dyDescent="0.3">
      <c r="A21" s="886" t="s">
        <v>5464</v>
      </c>
      <c r="B21" s="887"/>
      <c r="C21" s="887"/>
      <c r="D21" s="887"/>
      <c r="E21" s="887"/>
      <c r="F21" s="887"/>
      <c r="G21" s="887"/>
      <c r="H21" s="887"/>
      <c r="I21" s="887"/>
      <c r="J21" s="887"/>
      <c r="K21" s="887"/>
      <c r="L21" s="887"/>
      <c r="M21" s="887"/>
      <c r="N21" s="887"/>
      <c r="O21" s="887"/>
      <c r="P21" s="887"/>
      <c r="Q21" s="887"/>
      <c r="R21" s="887"/>
      <c r="S21" s="887"/>
      <c r="T21" s="887"/>
      <c r="U21" s="887"/>
      <c r="V21" s="887"/>
      <c r="W21" s="887"/>
      <c r="X21" s="887"/>
      <c r="Y21" s="887"/>
      <c r="Z21" s="887"/>
      <c r="AA21" s="887"/>
      <c r="AB21" s="887"/>
      <c r="AC21" s="887"/>
      <c r="AD21" s="887"/>
      <c r="AE21" s="887"/>
      <c r="AF21" s="887"/>
      <c r="AG21" s="887"/>
      <c r="AH21" s="887"/>
      <c r="AI21" s="887"/>
      <c r="AJ21" s="887"/>
      <c r="AK21" s="887"/>
      <c r="AL21" s="887"/>
      <c r="AM21" s="887"/>
      <c r="AN21" s="887"/>
      <c r="AO21" s="887"/>
      <c r="AP21" s="887"/>
      <c r="AQ21" s="887"/>
    </row>
    <row r="22" spans="1:44" s="70" customFormat="1" ht="18.75" x14ac:dyDescent="0.3">
      <c r="A22" s="73"/>
    </row>
    <row r="23" spans="1:44" x14ac:dyDescent="0.25">
      <c r="B23" s="4" t="s">
        <v>37</v>
      </c>
      <c r="C23" s="18"/>
      <c r="D23" s="18"/>
      <c r="E23" s="71" t="s">
        <v>4608</v>
      </c>
      <c r="F23" s="71"/>
      <c r="G23" s="71"/>
      <c r="H23" s="71"/>
      <c r="I23" s="71"/>
      <c r="J23" s="72"/>
      <c r="K23" s="18"/>
      <c r="L23" s="18"/>
      <c r="M23" s="18"/>
      <c r="N23" s="18"/>
      <c r="O23" s="18"/>
      <c r="P23" s="18"/>
      <c r="Q23" s="70"/>
      <c r="AM23" s="849"/>
      <c r="AN23" s="849"/>
      <c r="AO23" s="849"/>
      <c r="AP23" s="849"/>
      <c r="AQ23" s="849"/>
    </row>
    <row r="24" spans="1:44" s="22" customFormat="1" x14ac:dyDescent="0.25">
      <c r="B24" s="41" t="s">
        <v>38</v>
      </c>
      <c r="E24" s="828" t="s">
        <v>56</v>
      </c>
      <c r="F24" s="828"/>
      <c r="G24" s="828"/>
      <c r="H24" s="828"/>
      <c r="I24" s="828"/>
      <c r="J24" s="146"/>
      <c r="K24" s="42"/>
      <c r="L24" s="146"/>
      <c r="M24" s="146"/>
      <c r="N24" s="146"/>
      <c r="O24" s="146"/>
      <c r="P24" s="146"/>
      <c r="Q24" s="70"/>
      <c r="AM24" s="888" t="s">
        <v>36</v>
      </c>
      <c r="AN24" s="888"/>
      <c r="AO24" s="888"/>
      <c r="AP24" s="888"/>
      <c r="AQ24" s="888"/>
    </row>
    <row r="25" spans="1:44" x14ac:dyDescent="0.25">
      <c r="B25" s="4"/>
      <c r="E25" s="889"/>
      <c r="F25" s="889"/>
      <c r="G25" s="889"/>
      <c r="H25" s="889"/>
      <c r="I25" s="889"/>
      <c r="J25" s="21"/>
      <c r="K25" s="21"/>
      <c r="L25" s="21"/>
      <c r="M25" s="21"/>
      <c r="N25" s="21"/>
      <c r="O25" s="21"/>
      <c r="P25" s="21"/>
      <c r="Q25" s="21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44" x14ac:dyDescent="0.25">
      <c r="B26" s="4" t="s">
        <v>32</v>
      </c>
      <c r="C26" s="18"/>
      <c r="D26" s="134"/>
      <c r="E26" s="136" t="s">
        <v>4616</v>
      </c>
      <c r="F26" s="136"/>
      <c r="G26" s="136"/>
      <c r="H26" s="136"/>
      <c r="I26" s="136"/>
      <c r="J26" s="135"/>
      <c r="K26" s="135"/>
      <c r="L26" s="135"/>
      <c r="M26" s="135"/>
      <c r="N26" s="135"/>
      <c r="O26" s="135"/>
      <c r="P26" s="135"/>
      <c r="Q26" s="135"/>
      <c r="R26" s="133"/>
      <c r="S26" s="136" t="s">
        <v>4617</v>
      </c>
      <c r="T26" s="136"/>
      <c r="U26" s="136"/>
      <c r="V26" s="136"/>
      <c r="W26" s="136"/>
      <c r="X26" s="136"/>
      <c r="Y26" s="136"/>
      <c r="Z26" s="136"/>
      <c r="AA26" s="136"/>
      <c r="AB26" s="136"/>
      <c r="AC26" s="133"/>
      <c r="AM26" s="849"/>
      <c r="AN26" s="849"/>
      <c r="AO26" s="849"/>
      <c r="AP26" s="849"/>
      <c r="AQ26" s="849"/>
    </row>
    <row r="27" spans="1:44" x14ac:dyDescent="0.25">
      <c r="B27" s="4" t="s">
        <v>33</v>
      </c>
      <c r="E27" s="787" t="s">
        <v>40</v>
      </c>
      <c r="F27" s="787"/>
      <c r="G27" s="787"/>
      <c r="H27" s="787"/>
      <c r="I27" s="787"/>
      <c r="J27" s="42"/>
      <c r="K27" s="147"/>
      <c r="L27" s="22"/>
      <c r="M27" s="22"/>
      <c r="N27" s="22"/>
      <c r="O27" s="141"/>
      <c r="P27" s="141"/>
      <c r="Q27" s="141"/>
      <c r="R27" s="22"/>
      <c r="S27" s="828" t="s">
        <v>42</v>
      </c>
      <c r="T27" s="828"/>
      <c r="U27" s="828"/>
      <c r="V27" s="828"/>
      <c r="W27" s="828"/>
      <c r="X27" s="828"/>
      <c r="Y27" s="828"/>
      <c r="Z27" s="828"/>
      <c r="AA27" s="828"/>
      <c r="AB27" s="828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888" t="s">
        <v>36</v>
      </c>
      <c r="AN27" s="888"/>
      <c r="AO27" s="888"/>
      <c r="AP27" s="888"/>
      <c r="AQ27" s="888"/>
    </row>
    <row r="28" spans="1:44" x14ac:dyDescent="0.25">
      <c r="B28" s="4" t="s">
        <v>43</v>
      </c>
      <c r="G28" s="18"/>
      <c r="H28" s="21"/>
      <c r="I28" s="18"/>
      <c r="J28" s="18"/>
      <c r="K28" s="18"/>
      <c r="L28" s="18"/>
      <c r="M28" s="18"/>
      <c r="N28" s="18"/>
      <c r="O28" s="18"/>
      <c r="P28" s="18"/>
      <c r="Q28" s="18"/>
    </row>
    <row r="29" spans="1:44" x14ac:dyDescent="0.25">
      <c r="B29" s="4" t="s">
        <v>41</v>
      </c>
      <c r="E29" s="849" t="s">
        <v>3272</v>
      </c>
      <c r="F29" s="849"/>
      <c r="G29" s="849"/>
      <c r="H29" s="849"/>
      <c r="I29" s="849"/>
      <c r="J29" s="27"/>
      <c r="K29" s="27"/>
      <c r="L29" s="27"/>
      <c r="M29" s="27"/>
      <c r="AK29" s="880" t="s">
        <v>5486</v>
      </c>
      <c r="AL29" s="880"/>
      <c r="AM29" s="880"/>
      <c r="AN29" s="880"/>
      <c r="AO29" s="880"/>
      <c r="AP29" s="880"/>
      <c r="AQ29" s="880"/>
      <c r="AR29" s="880"/>
    </row>
    <row r="30" spans="1:44" ht="22.5" customHeight="1" x14ac:dyDescent="0.25">
      <c r="B30" s="4"/>
      <c r="E30" s="828" t="s">
        <v>543</v>
      </c>
      <c r="F30" s="828"/>
      <c r="G30" s="828"/>
      <c r="H30" s="828"/>
      <c r="I30" s="828"/>
      <c r="J30" s="828"/>
      <c r="K30" s="828"/>
      <c r="L30" s="828"/>
      <c r="M30" s="828"/>
      <c r="N30" s="42"/>
      <c r="O30" s="42"/>
      <c r="P30" s="42"/>
      <c r="Q30" s="4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828" t="s">
        <v>46</v>
      </c>
      <c r="AN30" s="828"/>
      <c r="AO30" s="828"/>
      <c r="AP30" s="828"/>
      <c r="AQ30" s="828"/>
    </row>
  </sheetData>
  <mergeCells count="56">
    <mergeCell ref="E29:I29"/>
    <mergeCell ref="R5:R6"/>
    <mergeCell ref="AE5:AE6"/>
    <mergeCell ref="AH5:AH6"/>
    <mergeCell ref="AN5:AN6"/>
    <mergeCell ref="S27:AB27"/>
    <mergeCell ref="Z5:Z6"/>
    <mergeCell ref="AA5:AA6"/>
    <mergeCell ref="Q5:Q6"/>
    <mergeCell ref="E27:I27"/>
    <mergeCell ref="AM27:AQ27"/>
    <mergeCell ref="AQ5:AQ6"/>
    <mergeCell ref="AI5:AI6"/>
    <mergeCell ref="AJ5:AJ6"/>
    <mergeCell ref="AK5:AK6"/>
    <mergeCell ref="AO5:AO6"/>
    <mergeCell ref="AM30:AQ30"/>
    <mergeCell ref="E30:M30"/>
    <mergeCell ref="A21:AQ21"/>
    <mergeCell ref="T5:T6"/>
    <mergeCell ref="U5:U6"/>
    <mergeCell ref="V5:V6"/>
    <mergeCell ref="W5:W6"/>
    <mergeCell ref="Y5:Y6"/>
    <mergeCell ref="S5:S6"/>
    <mergeCell ref="X5:X6"/>
    <mergeCell ref="AD5:AD6"/>
    <mergeCell ref="AF5:AF6"/>
    <mergeCell ref="AM24:AQ24"/>
    <mergeCell ref="E25:I25"/>
    <mergeCell ref="AM26:AQ26"/>
    <mergeCell ref="AL5:AL6"/>
    <mergeCell ref="A3:AQ3"/>
    <mergeCell ref="A4:A6"/>
    <mergeCell ref="AK29:AR29"/>
    <mergeCell ref="M1:AQ1"/>
    <mergeCell ref="B4:B6"/>
    <mergeCell ref="D4:D6"/>
    <mergeCell ref="E4:L4"/>
    <mergeCell ref="M4:AQ4"/>
    <mergeCell ref="G5:H5"/>
    <mergeCell ref="I5:J5"/>
    <mergeCell ref="K5:L5"/>
    <mergeCell ref="M5:M6"/>
    <mergeCell ref="N5:N6"/>
    <mergeCell ref="O5:O6"/>
    <mergeCell ref="P5:P6"/>
    <mergeCell ref="A2:AQ2"/>
    <mergeCell ref="AM23:AQ23"/>
    <mergeCell ref="E24:I24"/>
    <mergeCell ref="AP5:AP6"/>
    <mergeCell ref="C4:C6"/>
    <mergeCell ref="AB5:AB6"/>
    <mergeCell ref="AC5:AC6"/>
    <mergeCell ref="AG5:AG6"/>
    <mergeCell ref="AM5:AM6"/>
  </mergeCells>
  <pageMargins left="0.23622047244094491" right="0.23622047244094491" top="0.74803149606299213" bottom="0.74803149606299213" header="0.31496062992125984" footer="0.31496062992125984"/>
  <pageSetup paperSize="9" scale="47" firstPageNumber="60" fitToHeight="0" orientation="landscape" useFirstPageNumber="1" r:id="rId1"/>
  <headerFooter scaleWithDoc="0">
    <oddHeader>&amp;C&amp;P</oddHeader>
  </headerFooter>
  <rowBreaks count="2" manualBreakCount="2">
    <brk id="12" max="43" man="1"/>
    <brk id="17" max="4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1" tint="0.34998626667073579"/>
    <pageSetUpPr fitToPage="1"/>
  </sheetPr>
  <dimension ref="A1:AU61"/>
  <sheetViews>
    <sheetView view="pageBreakPreview" topLeftCell="A46" zoomScale="60" zoomScaleNormal="70" workbookViewId="0">
      <selection activeCell="AE56" sqref="AE56"/>
    </sheetView>
  </sheetViews>
  <sheetFormatPr defaultRowHeight="15.75" x14ac:dyDescent="0.25"/>
  <cols>
    <col min="1" max="1" width="6.140625" style="164" customWidth="1"/>
    <col min="2" max="2" width="22.140625" style="164" customWidth="1"/>
    <col min="3" max="3" width="22.42578125" style="164" customWidth="1"/>
    <col min="4" max="4" width="21.7109375" style="164" customWidth="1"/>
    <col min="5" max="5" width="7.85546875" style="164" customWidth="1"/>
    <col min="6" max="6" width="15.140625" style="164" customWidth="1"/>
    <col min="7" max="7" width="6.140625" style="164" customWidth="1"/>
    <col min="8" max="8" width="4.42578125" style="164" customWidth="1"/>
    <col min="9" max="9" width="8.28515625" style="164" bestFit="1" customWidth="1"/>
    <col min="10" max="19" width="4.42578125" style="164" customWidth="1"/>
    <col min="20" max="20" width="7.85546875" style="164" customWidth="1"/>
    <col min="21" max="21" width="8" style="164" customWidth="1"/>
    <col min="22" max="25" width="4.42578125" style="164" customWidth="1"/>
    <col min="26" max="26" width="4.7109375" style="164" customWidth="1"/>
    <col min="27" max="38" width="4.42578125" style="164" customWidth="1"/>
    <col min="39" max="39" width="6" style="164" customWidth="1"/>
    <col min="40" max="47" width="9.140625" style="18"/>
    <col min="48" max="16384" width="9.140625" style="17"/>
  </cols>
  <sheetData>
    <row r="1" spans="1:47" ht="21" customHeight="1" x14ac:dyDescent="0.3"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896"/>
      <c r="AH1" s="896"/>
      <c r="AI1" s="896"/>
      <c r="AJ1" s="896"/>
      <c r="AK1" s="896"/>
      <c r="AL1" s="896"/>
      <c r="AM1" s="896"/>
    </row>
    <row r="2" spans="1:47" ht="51.75" customHeight="1" x14ac:dyDescent="0.25">
      <c r="A2" s="782" t="s">
        <v>2363</v>
      </c>
      <c r="B2" s="782"/>
      <c r="C2" s="782"/>
      <c r="D2" s="782"/>
      <c r="E2" s="782"/>
      <c r="F2" s="782"/>
      <c r="G2" s="782"/>
      <c r="H2" s="782"/>
      <c r="I2" s="782"/>
      <c r="J2" s="782"/>
      <c r="K2" s="782"/>
      <c r="L2" s="782"/>
      <c r="M2" s="782"/>
      <c r="N2" s="782"/>
      <c r="O2" s="782"/>
      <c r="P2" s="782"/>
      <c r="Q2" s="782"/>
      <c r="R2" s="782"/>
      <c r="S2" s="782"/>
      <c r="T2" s="782"/>
      <c r="U2" s="782"/>
      <c r="V2" s="782"/>
      <c r="W2" s="782"/>
      <c r="X2" s="782"/>
      <c r="Y2" s="782"/>
      <c r="Z2" s="782"/>
      <c r="AA2" s="782"/>
      <c r="AB2" s="782"/>
      <c r="AC2" s="782"/>
      <c r="AD2" s="782"/>
      <c r="AE2" s="782"/>
      <c r="AF2" s="782"/>
      <c r="AG2" s="782"/>
      <c r="AH2" s="782"/>
      <c r="AI2" s="782"/>
      <c r="AJ2" s="782"/>
      <c r="AK2" s="782"/>
      <c r="AL2" s="782"/>
      <c r="AM2" s="782"/>
    </row>
    <row r="3" spans="1:47" ht="18.75" x14ac:dyDescent="0.25">
      <c r="A3" s="821" t="s">
        <v>48</v>
      </c>
      <c r="B3" s="821" t="s">
        <v>21</v>
      </c>
      <c r="C3" s="821" t="s">
        <v>17</v>
      </c>
      <c r="D3" s="821" t="s">
        <v>7</v>
      </c>
      <c r="E3" s="897" t="s">
        <v>14</v>
      </c>
      <c r="F3" s="897" t="s">
        <v>15</v>
      </c>
      <c r="G3" s="894" t="s">
        <v>20</v>
      </c>
      <c r="H3" s="894"/>
      <c r="I3" s="898" t="s">
        <v>58</v>
      </c>
      <c r="J3" s="898"/>
      <c r="K3" s="898"/>
      <c r="L3" s="898"/>
      <c r="M3" s="898"/>
      <c r="N3" s="898"/>
      <c r="O3" s="898"/>
      <c r="P3" s="898"/>
      <c r="Q3" s="898"/>
      <c r="R3" s="898"/>
      <c r="S3" s="898"/>
      <c r="T3" s="898"/>
      <c r="U3" s="898"/>
      <c r="V3" s="898"/>
      <c r="W3" s="898"/>
      <c r="X3" s="898"/>
      <c r="Y3" s="898"/>
      <c r="Z3" s="898"/>
      <c r="AA3" s="898"/>
      <c r="AB3" s="898"/>
      <c r="AC3" s="898"/>
      <c r="AD3" s="898"/>
      <c r="AE3" s="898"/>
      <c r="AF3" s="898"/>
      <c r="AG3" s="898"/>
      <c r="AH3" s="898"/>
      <c r="AI3" s="898"/>
      <c r="AJ3" s="898"/>
      <c r="AK3" s="898"/>
      <c r="AL3" s="898"/>
      <c r="AM3" s="898"/>
    </row>
    <row r="4" spans="1:47" ht="265.5" customHeight="1" x14ac:dyDescent="0.25">
      <c r="A4" s="821"/>
      <c r="B4" s="821"/>
      <c r="C4" s="821"/>
      <c r="D4" s="821"/>
      <c r="E4" s="897"/>
      <c r="F4" s="897"/>
      <c r="G4" s="894"/>
      <c r="H4" s="894"/>
      <c r="I4" s="894" t="s">
        <v>64</v>
      </c>
      <c r="J4" s="894" t="s">
        <v>65</v>
      </c>
      <c r="K4" s="894" t="s">
        <v>66</v>
      </c>
      <c r="L4" s="894" t="s">
        <v>67</v>
      </c>
      <c r="M4" s="894" t="s">
        <v>117</v>
      </c>
      <c r="N4" s="894" t="s">
        <v>68</v>
      </c>
      <c r="O4" s="894" t="s">
        <v>69</v>
      </c>
      <c r="P4" s="894" t="s">
        <v>70</v>
      </c>
      <c r="Q4" s="899" t="s">
        <v>71</v>
      </c>
      <c r="R4" s="894" t="s">
        <v>72</v>
      </c>
      <c r="S4" s="894" t="s">
        <v>73</v>
      </c>
      <c r="T4" s="894" t="s">
        <v>74</v>
      </c>
      <c r="U4" s="894" t="s">
        <v>75</v>
      </c>
      <c r="V4" s="894" t="s">
        <v>76</v>
      </c>
      <c r="W4" s="894" t="s">
        <v>88</v>
      </c>
      <c r="X4" s="894" t="s">
        <v>89</v>
      </c>
      <c r="Y4" s="894" t="s">
        <v>77</v>
      </c>
      <c r="Z4" s="894" t="s">
        <v>78</v>
      </c>
      <c r="AA4" s="894" t="s">
        <v>79</v>
      </c>
      <c r="AB4" s="894" t="s">
        <v>90</v>
      </c>
      <c r="AC4" s="894" t="s">
        <v>118</v>
      </c>
      <c r="AD4" s="894" t="s">
        <v>80</v>
      </c>
      <c r="AE4" s="894" t="s">
        <v>81</v>
      </c>
      <c r="AF4" s="894" t="s">
        <v>91</v>
      </c>
      <c r="AG4" s="894" t="s">
        <v>92</v>
      </c>
      <c r="AH4" s="894" t="s">
        <v>82</v>
      </c>
      <c r="AI4" s="894" t="s">
        <v>83</v>
      </c>
      <c r="AJ4" s="894" t="s">
        <v>93</v>
      </c>
      <c r="AK4" s="894" t="s">
        <v>94</v>
      </c>
      <c r="AL4" s="894" t="s">
        <v>95</v>
      </c>
      <c r="AM4" s="894" t="s">
        <v>96</v>
      </c>
    </row>
    <row r="5" spans="1:47" ht="51.75" customHeight="1" x14ac:dyDescent="0.25">
      <c r="A5" s="821"/>
      <c r="B5" s="821"/>
      <c r="C5" s="821"/>
      <c r="D5" s="821"/>
      <c r="E5" s="897"/>
      <c r="F5" s="897"/>
      <c r="G5" s="166" t="s">
        <v>84</v>
      </c>
      <c r="H5" s="166" t="s">
        <v>85</v>
      </c>
      <c r="I5" s="894"/>
      <c r="J5" s="894"/>
      <c r="K5" s="894"/>
      <c r="L5" s="894"/>
      <c r="M5" s="894"/>
      <c r="N5" s="894"/>
      <c r="O5" s="894"/>
      <c r="P5" s="894"/>
      <c r="Q5" s="899"/>
      <c r="R5" s="894"/>
      <c r="S5" s="894"/>
      <c r="T5" s="894"/>
      <c r="U5" s="894"/>
      <c r="V5" s="894"/>
      <c r="W5" s="894"/>
      <c r="X5" s="894"/>
      <c r="Y5" s="894"/>
      <c r="Z5" s="894"/>
      <c r="AA5" s="894"/>
      <c r="AB5" s="894"/>
      <c r="AC5" s="894"/>
      <c r="AD5" s="894"/>
      <c r="AE5" s="894"/>
      <c r="AF5" s="894"/>
      <c r="AG5" s="894"/>
      <c r="AH5" s="894"/>
      <c r="AI5" s="894"/>
      <c r="AJ5" s="894"/>
      <c r="AK5" s="894"/>
      <c r="AL5" s="894"/>
      <c r="AM5" s="894"/>
    </row>
    <row r="6" spans="1:47" ht="18.75" x14ac:dyDescent="0.25">
      <c r="A6" s="167">
        <v>1</v>
      </c>
      <c r="B6" s="167">
        <v>2</v>
      </c>
      <c r="C6" s="167">
        <v>3</v>
      </c>
      <c r="D6" s="167">
        <v>4</v>
      </c>
      <c r="E6" s="167">
        <v>5</v>
      </c>
      <c r="F6" s="167">
        <v>6</v>
      </c>
      <c r="G6" s="167">
        <v>7</v>
      </c>
      <c r="H6" s="167">
        <v>8</v>
      </c>
      <c r="I6" s="167">
        <v>9</v>
      </c>
      <c r="J6" s="167">
        <v>10</v>
      </c>
      <c r="K6" s="167">
        <v>11</v>
      </c>
      <c r="L6" s="167">
        <v>12</v>
      </c>
      <c r="M6" s="167">
        <v>13</v>
      </c>
      <c r="N6" s="167">
        <v>14</v>
      </c>
      <c r="O6" s="167">
        <v>15</v>
      </c>
      <c r="P6" s="167">
        <v>16</v>
      </c>
      <c r="Q6" s="167">
        <v>17</v>
      </c>
      <c r="R6" s="167">
        <v>18</v>
      </c>
      <c r="S6" s="167">
        <v>19</v>
      </c>
      <c r="T6" s="167">
        <v>20</v>
      </c>
      <c r="U6" s="167">
        <v>21</v>
      </c>
      <c r="V6" s="167">
        <v>22</v>
      </c>
      <c r="W6" s="167">
        <v>23</v>
      </c>
      <c r="X6" s="167">
        <v>24</v>
      </c>
      <c r="Y6" s="167">
        <v>25</v>
      </c>
      <c r="Z6" s="167">
        <v>26</v>
      </c>
      <c r="AA6" s="167">
        <v>27</v>
      </c>
      <c r="AB6" s="167">
        <v>28</v>
      </c>
      <c r="AC6" s="167">
        <v>29</v>
      </c>
      <c r="AD6" s="167">
        <v>30</v>
      </c>
      <c r="AE6" s="167">
        <v>31</v>
      </c>
      <c r="AF6" s="167">
        <v>32</v>
      </c>
      <c r="AG6" s="167">
        <v>33</v>
      </c>
      <c r="AH6" s="167">
        <v>34</v>
      </c>
      <c r="AI6" s="167">
        <v>35</v>
      </c>
      <c r="AJ6" s="167">
        <v>36</v>
      </c>
      <c r="AK6" s="167">
        <v>37</v>
      </c>
      <c r="AL6" s="167">
        <v>38</v>
      </c>
      <c r="AM6" s="167">
        <v>39</v>
      </c>
    </row>
    <row r="7" spans="1:47" s="64" customFormat="1" ht="75" x14ac:dyDescent="0.25">
      <c r="A7" s="419">
        <v>1</v>
      </c>
      <c r="B7" s="66" t="s">
        <v>163</v>
      </c>
      <c r="C7" s="63" t="s">
        <v>277</v>
      </c>
      <c r="D7" s="66" t="s">
        <v>1717</v>
      </c>
      <c r="E7" s="65" t="s">
        <v>408</v>
      </c>
      <c r="F7" s="485">
        <v>1</v>
      </c>
      <c r="G7" s="485">
        <v>7</v>
      </c>
      <c r="H7" s="485">
        <v>1</v>
      </c>
      <c r="I7" s="486"/>
      <c r="J7" s="486"/>
      <c r="K7" s="486"/>
      <c r="L7" s="486"/>
      <c r="M7" s="486"/>
      <c r="N7" s="486"/>
      <c r="O7" s="485">
        <v>1</v>
      </c>
      <c r="P7" s="485"/>
      <c r="Q7" s="485"/>
      <c r="R7" s="486"/>
      <c r="S7" s="486"/>
      <c r="T7" s="486"/>
      <c r="U7" s="486"/>
      <c r="V7" s="486"/>
      <c r="W7" s="485">
        <v>1</v>
      </c>
      <c r="X7" s="485"/>
      <c r="Y7" s="485"/>
      <c r="Z7" s="486"/>
      <c r="AA7" s="486"/>
      <c r="AB7" s="485">
        <v>1</v>
      </c>
      <c r="AC7" s="485"/>
      <c r="AD7" s="485"/>
      <c r="AE7" s="485"/>
      <c r="AF7" s="485"/>
      <c r="AG7" s="485"/>
      <c r="AH7" s="485">
        <v>1</v>
      </c>
      <c r="AI7" s="485"/>
      <c r="AJ7" s="486"/>
      <c r="AK7" s="486"/>
      <c r="AL7" s="486"/>
      <c r="AM7" s="487">
        <v>0</v>
      </c>
      <c r="AN7" s="18"/>
      <c r="AO7" s="18"/>
      <c r="AP7" s="18"/>
      <c r="AQ7" s="18"/>
      <c r="AR7" s="18"/>
      <c r="AS7" s="18"/>
      <c r="AT7" s="18"/>
      <c r="AU7" s="18"/>
    </row>
    <row r="8" spans="1:47" s="64" customFormat="1" ht="75" x14ac:dyDescent="0.25">
      <c r="A8" s="419">
        <v>2</v>
      </c>
      <c r="B8" s="66" t="s">
        <v>142</v>
      </c>
      <c r="C8" s="63" t="s">
        <v>281</v>
      </c>
      <c r="D8" s="66" t="s">
        <v>1718</v>
      </c>
      <c r="E8" s="65" t="s">
        <v>408</v>
      </c>
      <c r="F8" s="485">
        <v>1</v>
      </c>
      <c r="G8" s="485">
        <v>7</v>
      </c>
      <c r="H8" s="485">
        <v>1</v>
      </c>
      <c r="I8" s="486"/>
      <c r="J8" s="486"/>
      <c r="K8" s="486"/>
      <c r="L8" s="486"/>
      <c r="M8" s="486"/>
      <c r="N8" s="486"/>
      <c r="O8" s="485">
        <v>1</v>
      </c>
      <c r="P8" s="485"/>
      <c r="Q8" s="485"/>
      <c r="R8" s="486"/>
      <c r="S8" s="486"/>
      <c r="T8" s="486"/>
      <c r="U8" s="486"/>
      <c r="V8" s="486"/>
      <c r="W8" s="485">
        <v>1</v>
      </c>
      <c r="X8" s="485"/>
      <c r="Y8" s="485"/>
      <c r="Z8" s="486"/>
      <c r="AA8" s="486"/>
      <c r="AB8" s="485">
        <v>1</v>
      </c>
      <c r="AC8" s="485"/>
      <c r="AD8" s="485"/>
      <c r="AE8" s="485"/>
      <c r="AF8" s="485">
        <v>1</v>
      </c>
      <c r="AG8" s="485">
        <v>1</v>
      </c>
      <c r="AH8" s="485">
        <v>1</v>
      </c>
      <c r="AI8" s="485"/>
      <c r="AJ8" s="486"/>
      <c r="AK8" s="486"/>
      <c r="AL8" s="486"/>
      <c r="AM8" s="487">
        <v>0</v>
      </c>
      <c r="AN8" s="18"/>
      <c r="AO8" s="18"/>
      <c r="AP8" s="18"/>
      <c r="AQ8" s="18"/>
      <c r="AR8" s="18"/>
      <c r="AS8" s="18"/>
      <c r="AT8" s="18"/>
      <c r="AU8" s="18"/>
    </row>
    <row r="9" spans="1:47" s="64" customFormat="1" ht="75" x14ac:dyDescent="0.25">
      <c r="A9" s="419">
        <v>3</v>
      </c>
      <c r="B9" s="66" t="s">
        <v>409</v>
      </c>
      <c r="C9" s="63" t="s">
        <v>285</v>
      </c>
      <c r="D9" s="66" t="s">
        <v>1719</v>
      </c>
      <c r="E9" s="65" t="s">
        <v>408</v>
      </c>
      <c r="F9" s="485">
        <v>1</v>
      </c>
      <c r="G9" s="485">
        <v>7</v>
      </c>
      <c r="H9" s="485">
        <v>1</v>
      </c>
      <c r="I9" s="486"/>
      <c r="J9" s="486"/>
      <c r="K9" s="486"/>
      <c r="L9" s="486"/>
      <c r="M9" s="486"/>
      <c r="N9" s="486"/>
      <c r="O9" s="485">
        <v>1</v>
      </c>
      <c r="P9" s="485"/>
      <c r="Q9" s="485"/>
      <c r="R9" s="486"/>
      <c r="S9" s="486"/>
      <c r="T9" s="486"/>
      <c r="U9" s="486"/>
      <c r="V9" s="486"/>
      <c r="W9" s="485">
        <v>1</v>
      </c>
      <c r="X9" s="485"/>
      <c r="Y9" s="485"/>
      <c r="Z9" s="486"/>
      <c r="AA9" s="486"/>
      <c r="AB9" s="485">
        <v>1</v>
      </c>
      <c r="AC9" s="485"/>
      <c r="AD9" s="485"/>
      <c r="AE9" s="485"/>
      <c r="AF9" s="485"/>
      <c r="AG9" s="485"/>
      <c r="AH9" s="485">
        <v>1</v>
      </c>
      <c r="AI9" s="485"/>
      <c r="AJ9" s="486"/>
      <c r="AK9" s="486"/>
      <c r="AL9" s="486"/>
      <c r="AM9" s="487">
        <v>0</v>
      </c>
      <c r="AN9" s="18"/>
      <c r="AO9" s="18"/>
      <c r="AP9" s="18"/>
      <c r="AQ9" s="18"/>
      <c r="AR9" s="18"/>
      <c r="AS9" s="18"/>
      <c r="AT9" s="18"/>
      <c r="AU9" s="18"/>
    </row>
    <row r="10" spans="1:47" s="64" customFormat="1" ht="75" x14ac:dyDescent="0.25">
      <c r="A10" s="419">
        <v>4</v>
      </c>
      <c r="B10" s="66" t="s">
        <v>410</v>
      </c>
      <c r="C10" s="63" t="s">
        <v>288</v>
      </c>
      <c r="D10" s="66" t="s">
        <v>1720</v>
      </c>
      <c r="E10" s="65" t="s">
        <v>408</v>
      </c>
      <c r="F10" s="485">
        <v>1</v>
      </c>
      <c r="G10" s="485">
        <v>7</v>
      </c>
      <c r="H10" s="485">
        <v>1</v>
      </c>
      <c r="I10" s="486"/>
      <c r="J10" s="486"/>
      <c r="K10" s="486"/>
      <c r="L10" s="486"/>
      <c r="M10" s="486"/>
      <c r="N10" s="486"/>
      <c r="O10" s="485">
        <v>1</v>
      </c>
      <c r="P10" s="485"/>
      <c r="Q10" s="485"/>
      <c r="R10" s="486"/>
      <c r="S10" s="486"/>
      <c r="T10" s="486"/>
      <c r="U10" s="486"/>
      <c r="V10" s="486"/>
      <c r="W10" s="485">
        <v>1</v>
      </c>
      <c r="X10" s="485"/>
      <c r="Y10" s="485"/>
      <c r="Z10" s="486"/>
      <c r="AA10" s="486"/>
      <c r="AB10" s="485">
        <v>1</v>
      </c>
      <c r="AC10" s="485"/>
      <c r="AD10" s="485"/>
      <c r="AE10" s="485"/>
      <c r="AF10" s="485"/>
      <c r="AG10" s="485"/>
      <c r="AH10" s="485">
        <v>1</v>
      </c>
      <c r="AI10" s="485"/>
      <c r="AJ10" s="486"/>
      <c r="AK10" s="486"/>
      <c r="AL10" s="486"/>
      <c r="AM10" s="487">
        <v>0</v>
      </c>
      <c r="AN10" s="18"/>
      <c r="AO10" s="18"/>
      <c r="AP10" s="18"/>
      <c r="AQ10" s="18"/>
      <c r="AR10" s="18"/>
      <c r="AS10" s="18"/>
      <c r="AT10" s="18"/>
      <c r="AU10" s="18"/>
    </row>
    <row r="11" spans="1:47" s="64" customFormat="1" ht="81.75" customHeight="1" x14ac:dyDescent="0.25">
      <c r="A11" s="419">
        <v>5</v>
      </c>
      <c r="B11" s="66" t="s">
        <v>411</v>
      </c>
      <c r="C11" s="63" t="s">
        <v>291</v>
      </c>
      <c r="D11" s="66" t="s">
        <v>1721</v>
      </c>
      <c r="E11" s="65" t="s">
        <v>408</v>
      </c>
      <c r="F11" s="485">
        <v>1</v>
      </c>
      <c r="G11" s="485">
        <v>7</v>
      </c>
      <c r="H11" s="485">
        <v>1</v>
      </c>
      <c r="I11" s="486"/>
      <c r="J11" s="486"/>
      <c r="K11" s="486"/>
      <c r="L11" s="486"/>
      <c r="M11" s="486"/>
      <c r="N11" s="486"/>
      <c r="O11" s="485"/>
      <c r="P11" s="485"/>
      <c r="Q11" s="485"/>
      <c r="R11" s="486"/>
      <c r="S11" s="486"/>
      <c r="T11" s="486"/>
      <c r="U11" s="486"/>
      <c r="V11" s="486"/>
      <c r="W11" s="485">
        <v>1</v>
      </c>
      <c r="X11" s="485"/>
      <c r="Y11" s="485"/>
      <c r="Z11" s="486"/>
      <c r="AA11" s="486"/>
      <c r="AB11" s="485">
        <v>1</v>
      </c>
      <c r="AC11" s="485"/>
      <c r="AD11" s="485"/>
      <c r="AE11" s="485"/>
      <c r="AF11" s="485"/>
      <c r="AG11" s="485"/>
      <c r="AH11" s="485">
        <v>1</v>
      </c>
      <c r="AI11" s="485"/>
      <c r="AJ11" s="486"/>
      <c r="AK11" s="486"/>
      <c r="AL11" s="486"/>
      <c r="AM11" s="487">
        <v>0</v>
      </c>
      <c r="AN11" s="18"/>
      <c r="AO11" s="18"/>
      <c r="AP11" s="18"/>
      <c r="AQ11" s="18"/>
      <c r="AR11" s="18"/>
      <c r="AS11" s="18"/>
      <c r="AT11" s="18"/>
      <c r="AU11" s="18"/>
    </row>
    <row r="12" spans="1:47" s="64" customFormat="1" ht="75" x14ac:dyDescent="0.25">
      <c r="A12" s="419">
        <v>6</v>
      </c>
      <c r="B12" s="66" t="s">
        <v>145</v>
      </c>
      <c r="C12" s="63" t="s">
        <v>412</v>
      </c>
      <c r="D12" s="66" t="s">
        <v>1722</v>
      </c>
      <c r="E12" s="65" t="s">
        <v>408</v>
      </c>
      <c r="F12" s="485">
        <v>1</v>
      </c>
      <c r="G12" s="485">
        <v>7</v>
      </c>
      <c r="H12" s="485">
        <v>1</v>
      </c>
      <c r="I12" s="486"/>
      <c r="J12" s="486"/>
      <c r="K12" s="486"/>
      <c r="L12" s="486"/>
      <c r="M12" s="486"/>
      <c r="N12" s="486"/>
      <c r="O12" s="485"/>
      <c r="P12" s="485"/>
      <c r="Q12" s="485"/>
      <c r="R12" s="486"/>
      <c r="S12" s="486"/>
      <c r="T12" s="486"/>
      <c r="U12" s="486"/>
      <c r="V12" s="486"/>
      <c r="W12" s="485">
        <v>1</v>
      </c>
      <c r="X12" s="485"/>
      <c r="Y12" s="485"/>
      <c r="Z12" s="486"/>
      <c r="AA12" s="486"/>
      <c r="AB12" s="485">
        <v>1</v>
      </c>
      <c r="AC12" s="485"/>
      <c r="AD12" s="485"/>
      <c r="AE12" s="485">
        <v>3</v>
      </c>
      <c r="AF12" s="485">
        <v>3</v>
      </c>
      <c r="AG12" s="485">
        <v>3</v>
      </c>
      <c r="AH12" s="485">
        <v>1</v>
      </c>
      <c r="AI12" s="485"/>
      <c r="AJ12" s="486"/>
      <c r="AK12" s="486"/>
      <c r="AL12" s="486"/>
      <c r="AM12" s="488">
        <v>0</v>
      </c>
      <c r="AN12" s="18"/>
      <c r="AO12" s="18"/>
      <c r="AP12" s="18"/>
      <c r="AQ12" s="18"/>
      <c r="AR12" s="18"/>
      <c r="AS12" s="18"/>
      <c r="AT12" s="18"/>
      <c r="AU12" s="18"/>
    </row>
    <row r="13" spans="1:47" s="64" customFormat="1" ht="75" x14ac:dyDescent="0.25">
      <c r="A13" s="419">
        <v>7</v>
      </c>
      <c r="B13" s="66" t="s">
        <v>147</v>
      </c>
      <c r="C13" s="63" t="s">
        <v>300</v>
      </c>
      <c r="D13" s="66" t="s">
        <v>1723</v>
      </c>
      <c r="E13" s="65" t="s">
        <v>408</v>
      </c>
      <c r="F13" s="485">
        <v>1</v>
      </c>
      <c r="G13" s="485">
        <v>7</v>
      </c>
      <c r="H13" s="485">
        <v>1</v>
      </c>
      <c r="I13" s="486"/>
      <c r="J13" s="486"/>
      <c r="K13" s="486"/>
      <c r="L13" s="486"/>
      <c r="M13" s="486"/>
      <c r="N13" s="485">
        <v>1</v>
      </c>
      <c r="O13" s="485">
        <v>1</v>
      </c>
      <c r="P13" s="485"/>
      <c r="Q13" s="485"/>
      <c r="R13" s="486"/>
      <c r="S13" s="486"/>
      <c r="T13" s="486"/>
      <c r="U13" s="486"/>
      <c r="V13" s="486"/>
      <c r="W13" s="485">
        <v>1</v>
      </c>
      <c r="X13" s="485"/>
      <c r="Y13" s="485"/>
      <c r="Z13" s="486"/>
      <c r="AA13" s="486"/>
      <c r="AB13" s="485">
        <v>1</v>
      </c>
      <c r="AC13" s="485"/>
      <c r="AD13" s="485"/>
      <c r="AE13" s="485"/>
      <c r="AF13" s="485"/>
      <c r="AG13" s="485"/>
      <c r="AH13" s="485">
        <v>2</v>
      </c>
      <c r="AI13" s="485"/>
      <c r="AJ13" s="486"/>
      <c r="AK13" s="486"/>
      <c r="AL13" s="486"/>
      <c r="AM13" s="488">
        <v>0</v>
      </c>
      <c r="AN13" s="18"/>
      <c r="AO13" s="18"/>
      <c r="AP13" s="18"/>
      <c r="AQ13" s="18"/>
      <c r="AR13" s="18"/>
      <c r="AS13" s="18"/>
      <c r="AT13" s="18"/>
      <c r="AU13" s="18"/>
    </row>
    <row r="14" spans="1:47" s="64" customFormat="1" ht="75" x14ac:dyDescent="0.25">
      <c r="A14" s="419">
        <v>8</v>
      </c>
      <c r="B14" s="66" t="s">
        <v>169</v>
      </c>
      <c r="C14" s="63" t="s">
        <v>302</v>
      </c>
      <c r="D14" s="66" t="s">
        <v>1724</v>
      </c>
      <c r="E14" s="65" t="s">
        <v>408</v>
      </c>
      <c r="F14" s="485">
        <v>1</v>
      </c>
      <c r="G14" s="485">
        <v>7</v>
      </c>
      <c r="H14" s="485">
        <v>1</v>
      </c>
      <c r="I14" s="486"/>
      <c r="J14" s="486"/>
      <c r="K14" s="486"/>
      <c r="L14" s="486"/>
      <c r="M14" s="486"/>
      <c r="N14" s="486"/>
      <c r="O14" s="485"/>
      <c r="P14" s="485"/>
      <c r="Q14" s="485"/>
      <c r="R14" s="486"/>
      <c r="S14" s="486"/>
      <c r="T14" s="486"/>
      <c r="U14" s="486"/>
      <c r="V14" s="486"/>
      <c r="W14" s="485">
        <v>1</v>
      </c>
      <c r="X14" s="485"/>
      <c r="Y14" s="485"/>
      <c r="Z14" s="486"/>
      <c r="AA14" s="486"/>
      <c r="AB14" s="485">
        <v>1</v>
      </c>
      <c r="AC14" s="485"/>
      <c r="AD14" s="485"/>
      <c r="AE14" s="485"/>
      <c r="AF14" s="485"/>
      <c r="AG14" s="485"/>
      <c r="AH14" s="485">
        <v>1</v>
      </c>
      <c r="AI14" s="485"/>
      <c r="AJ14" s="486"/>
      <c r="AK14" s="486"/>
      <c r="AL14" s="486"/>
      <c r="AM14" s="488">
        <v>0</v>
      </c>
      <c r="AN14" s="18"/>
      <c r="AO14" s="18"/>
      <c r="AP14" s="18"/>
      <c r="AQ14" s="18"/>
      <c r="AR14" s="18"/>
      <c r="AS14" s="18"/>
      <c r="AT14" s="18"/>
      <c r="AU14" s="18"/>
    </row>
    <row r="15" spans="1:47" s="64" customFormat="1" ht="75" x14ac:dyDescent="0.25">
      <c r="A15" s="419">
        <v>9</v>
      </c>
      <c r="B15" s="66" t="s">
        <v>170</v>
      </c>
      <c r="C15" s="63" t="s">
        <v>305</v>
      </c>
      <c r="D15" s="66" t="s">
        <v>1725</v>
      </c>
      <c r="E15" s="65" t="s">
        <v>408</v>
      </c>
      <c r="F15" s="485">
        <v>1</v>
      </c>
      <c r="G15" s="485">
        <v>7</v>
      </c>
      <c r="H15" s="485">
        <v>1</v>
      </c>
      <c r="I15" s="486"/>
      <c r="J15" s="486"/>
      <c r="K15" s="486"/>
      <c r="L15" s="486"/>
      <c r="M15" s="486"/>
      <c r="N15" s="486"/>
      <c r="O15" s="485"/>
      <c r="P15" s="485"/>
      <c r="Q15" s="485"/>
      <c r="R15" s="486"/>
      <c r="S15" s="486"/>
      <c r="T15" s="486"/>
      <c r="U15" s="486"/>
      <c r="V15" s="486"/>
      <c r="W15" s="485">
        <v>1</v>
      </c>
      <c r="X15" s="485"/>
      <c r="Y15" s="485"/>
      <c r="Z15" s="486"/>
      <c r="AA15" s="486"/>
      <c r="AB15" s="485">
        <v>1</v>
      </c>
      <c r="AC15" s="485"/>
      <c r="AD15" s="485"/>
      <c r="AE15" s="485"/>
      <c r="AF15" s="485"/>
      <c r="AG15" s="485"/>
      <c r="AH15" s="485">
        <v>1</v>
      </c>
      <c r="AI15" s="485"/>
      <c r="AJ15" s="486"/>
      <c r="AK15" s="486"/>
      <c r="AL15" s="486"/>
      <c r="AM15" s="488">
        <v>0</v>
      </c>
      <c r="AN15" s="18"/>
      <c r="AO15" s="18"/>
      <c r="AP15" s="18"/>
      <c r="AQ15" s="18"/>
      <c r="AR15" s="18"/>
      <c r="AS15" s="18"/>
      <c r="AT15" s="18"/>
      <c r="AU15" s="18"/>
    </row>
    <row r="16" spans="1:47" s="64" customFormat="1" ht="75" x14ac:dyDescent="0.25">
      <c r="A16" s="419">
        <v>10</v>
      </c>
      <c r="B16" s="212" t="s">
        <v>152</v>
      </c>
      <c r="C16" s="216" t="s">
        <v>414</v>
      </c>
      <c r="D16" s="212" t="s">
        <v>1726</v>
      </c>
      <c r="E16" s="217" t="s">
        <v>408</v>
      </c>
      <c r="F16" s="485">
        <v>1</v>
      </c>
      <c r="G16" s="485">
        <v>7</v>
      </c>
      <c r="H16" s="485">
        <v>1</v>
      </c>
      <c r="I16" s="486"/>
      <c r="J16" s="486"/>
      <c r="K16" s="486"/>
      <c r="L16" s="486"/>
      <c r="M16" s="486"/>
      <c r="N16" s="486"/>
      <c r="O16" s="485"/>
      <c r="P16" s="485"/>
      <c r="Q16" s="485"/>
      <c r="R16" s="486"/>
      <c r="S16" s="486"/>
      <c r="T16" s="486"/>
      <c r="U16" s="486"/>
      <c r="V16" s="486"/>
      <c r="W16" s="485">
        <v>1</v>
      </c>
      <c r="X16" s="485"/>
      <c r="Y16" s="485"/>
      <c r="Z16" s="486"/>
      <c r="AA16" s="486"/>
      <c r="AB16" s="485">
        <v>1</v>
      </c>
      <c r="AC16" s="485"/>
      <c r="AD16" s="485"/>
      <c r="AE16" s="485"/>
      <c r="AF16" s="485"/>
      <c r="AG16" s="485"/>
      <c r="AH16" s="485">
        <v>1</v>
      </c>
      <c r="AI16" s="485"/>
      <c r="AJ16" s="486"/>
      <c r="AK16" s="486"/>
      <c r="AL16" s="486"/>
      <c r="AM16" s="488">
        <v>0</v>
      </c>
      <c r="AN16" s="18"/>
      <c r="AO16" s="18"/>
      <c r="AP16" s="18"/>
      <c r="AQ16" s="18"/>
      <c r="AR16" s="18"/>
      <c r="AS16" s="18"/>
      <c r="AT16" s="18"/>
      <c r="AU16" s="18"/>
    </row>
    <row r="17" spans="1:47" s="64" customFormat="1" ht="75" x14ac:dyDescent="0.25">
      <c r="A17" s="419">
        <v>11</v>
      </c>
      <c r="B17" s="66" t="s">
        <v>413</v>
      </c>
      <c r="C17" s="63" t="s">
        <v>309</v>
      </c>
      <c r="D17" s="66" t="s">
        <v>4728</v>
      </c>
      <c r="E17" s="65" t="s">
        <v>408</v>
      </c>
      <c r="F17" s="485">
        <v>1</v>
      </c>
      <c r="G17" s="485">
        <v>7</v>
      </c>
      <c r="H17" s="485">
        <v>1</v>
      </c>
      <c r="I17" s="486"/>
      <c r="J17" s="486"/>
      <c r="K17" s="486"/>
      <c r="L17" s="486"/>
      <c r="M17" s="486"/>
      <c r="N17" s="485"/>
      <c r="O17" s="485"/>
      <c r="P17" s="485"/>
      <c r="Q17" s="485"/>
      <c r="R17" s="486"/>
      <c r="S17" s="486"/>
      <c r="T17" s="486"/>
      <c r="U17" s="486"/>
      <c r="V17" s="486"/>
      <c r="W17" s="485">
        <v>1</v>
      </c>
      <c r="X17" s="485"/>
      <c r="Y17" s="485"/>
      <c r="Z17" s="486"/>
      <c r="AA17" s="486"/>
      <c r="AB17" s="485">
        <v>1</v>
      </c>
      <c r="AC17" s="485"/>
      <c r="AD17" s="485"/>
      <c r="AE17" s="485"/>
      <c r="AF17" s="485"/>
      <c r="AG17" s="485"/>
      <c r="AH17" s="485">
        <v>1</v>
      </c>
      <c r="AI17" s="485"/>
      <c r="AJ17" s="486"/>
      <c r="AK17" s="486"/>
      <c r="AL17" s="486"/>
      <c r="AM17" s="488">
        <v>0</v>
      </c>
      <c r="AN17" s="18"/>
      <c r="AO17" s="18"/>
      <c r="AP17" s="18"/>
      <c r="AQ17" s="18"/>
      <c r="AR17" s="18"/>
      <c r="AS17" s="18"/>
      <c r="AT17" s="18"/>
      <c r="AU17" s="18"/>
    </row>
    <row r="18" spans="1:47" s="64" customFormat="1" ht="75" x14ac:dyDescent="0.25">
      <c r="A18" s="419">
        <v>12</v>
      </c>
      <c r="B18" s="66" t="s">
        <v>176</v>
      </c>
      <c r="C18" s="63" t="s">
        <v>318</v>
      </c>
      <c r="D18" s="66" t="s">
        <v>1727</v>
      </c>
      <c r="E18" s="65" t="s">
        <v>408</v>
      </c>
      <c r="F18" s="485">
        <v>1</v>
      </c>
      <c r="G18" s="485">
        <v>7</v>
      </c>
      <c r="H18" s="485">
        <v>1</v>
      </c>
      <c r="I18" s="486"/>
      <c r="J18" s="486"/>
      <c r="K18" s="486"/>
      <c r="L18" s="486"/>
      <c r="M18" s="486"/>
      <c r="N18" s="486"/>
      <c r="O18" s="485"/>
      <c r="P18" s="485"/>
      <c r="Q18" s="485"/>
      <c r="R18" s="486"/>
      <c r="S18" s="486"/>
      <c r="T18" s="486"/>
      <c r="U18" s="486"/>
      <c r="V18" s="486"/>
      <c r="W18" s="485">
        <v>1</v>
      </c>
      <c r="X18" s="485"/>
      <c r="Y18" s="485"/>
      <c r="Z18" s="486"/>
      <c r="AA18" s="486"/>
      <c r="AB18" s="485">
        <v>1</v>
      </c>
      <c r="AC18" s="485"/>
      <c r="AD18" s="485"/>
      <c r="AE18" s="485"/>
      <c r="AF18" s="485">
        <v>2</v>
      </c>
      <c r="AG18" s="485"/>
      <c r="AH18" s="485">
        <v>1</v>
      </c>
      <c r="AI18" s="485"/>
      <c r="AJ18" s="486"/>
      <c r="AK18" s="486"/>
      <c r="AL18" s="486"/>
      <c r="AM18" s="488">
        <v>0</v>
      </c>
      <c r="AN18" s="18"/>
      <c r="AO18" s="18"/>
      <c r="AP18" s="18"/>
      <c r="AQ18" s="18"/>
      <c r="AR18" s="18"/>
      <c r="AS18" s="18"/>
      <c r="AT18" s="18"/>
      <c r="AU18" s="18"/>
    </row>
    <row r="19" spans="1:47" s="64" customFormat="1" ht="75" x14ac:dyDescent="0.25">
      <c r="A19" s="419">
        <v>13</v>
      </c>
      <c r="B19" s="66" t="s">
        <v>171</v>
      </c>
      <c r="C19" s="63" t="s">
        <v>324</v>
      </c>
      <c r="D19" s="66" t="s">
        <v>1728</v>
      </c>
      <c r="E19" s="65" t="s">
        <v>408</v>
      </c>
      <c r="F19" s="485">
        <v>1</v>
      </c>
      <c r="G19" s="485">
        <v>7</v>
      </c>
      <c r="H19" s="485">
        <v>1</v>
      </c>
      <c r="I19" s="486"/>
      <c r="J19" s="486"/>
      <c r="K19" s="486"/>
      <c r="L19" s="486"/>
      <c r="M19" s="486"/>
      <c r="N19" s="486"/>
      <c r="O19" s="485">
        <v>1</v>
      </c>
      <c r="P19" s="485"/>
      <c r="Q19" s="485"/>
      <c r="R19" s="486"/>
      <c r="S19" s="486"/>
      <c r="T19" s="486"/>
      <c r="U19" s="486"/>
      <c r="V19" s="486"/>
      <c r="W19" s="485">
        <v>1</v>
      </c>
      <c r="X19" s="485"/>
      <c r="Y19" s="485"/>
      <c r="Z19" s="486"/>
      <c r="AA19" s="486"/>
      <c r="AB19" s="485">
        <v>1</v>
      </c>
      <c r="AC19" s="485"/>
      <c r="AD19" s="485"/>
      <c r="AE19" s="485"/>
      <c r="AF19" s="485">
        <v>2</v>
      </c>
      <c r="AG19" s="485"/>
      <c r="AH19" s="485">
        <v>1</v>
      </c>
      <c r="AI19" s="485"/>
      <c r="AJ19" s="486"/>
      <c r="AK19" s="486"/>
      <c r="AL19" s="486"/>
      <c r="AM19" s="488">
        <v>0</v>
      </c>
      <c r="AN19" s="18"/>
      <c r="AO19" s="18"/>
      <c r="AP19" s="18"/>
      <c r="AQ19" s="18"/>
      <c r="AR19" s="18"/>
      <c r="AS19" s="18"/>
      <c r="AT19" s="18"/>
      <c r="AU19" s="18"/>
    </row>
    <row r="20" spans="1:47" s="64" customFormat="1" ht="75" x14ac:dyDescent="0.25">
      <c r="A20" s="419">
        <v>14</v>
      </c>
      <c r="B20" s="66" t="s">
        <v>153</v>
      </c>
      <c r="C20" s="63" t="s">
        <v>415</v>
      </c>
      <c r="D20" s="66" t="s">
        <v>1729</v>
      </c>
      <c r="E20" s="65" t="s">
        <v>408</v>
      </c>
      <c r="F20" s="485">
        <v>1</v>
      </c>
      <c r="G20" s="485">
        <v>7</v>
      </c>
      <c r="H20" s="485">
        <v>1</v>
      </c>
      <c r="I20" s="486"/>
      <c r="J20" s="486"/>
      <c r="K20" s="486"/>
      <c r="L20" s="486"/>
      <c r="M20" s="486"/>
      <c r="N20" s="486"/>
      <c r="O20" s="485"/>
      <c r="P20" s="485"/>
      <c r="Q20" s="485"/>
      <c r="R20" s="486"/>
      <c r="S20" s="486"/>
      <c r="T20" s="486"/>
      <c r="U20" s="486"/>
      <c r="V20" s="486"/>
      <c r="W20" s="485">
        <v>1</v>
      </c>
      <c r="X20" s="485"/>
      <c r="Y20" s="485"/>
      <c r="Z20" s="486"/>
      <c r="AA20" s="486"/>
      <c r="AB20" s="485">
        <v>1</v>
      </c>
      <c r="AC20" s="485"/>
      <c r="AD20" s="485"/>
      <c r="AE20" s="485"/>
      <c r="AF20" s="485"/>
      <c r="AG20" s="485"/>
      <c r="AH20" s="485">
        <v>1</v>
      </c>
      <c r="AI20" s="485"/>
      <c r="AJ20" s="486"/>
      <c r="AK20" s="486"/>
      <c r="AL20" s="486"/>
      <c r="AM20" s="488">
        <v>0</v>
      </c>
      <c r="AN20" s="18"/>
      <c r="AO20" s="18"/>
      <c r="AP20" s="18"/>
      <c r="AQ20" s="18"/>
      <c r="AR20" s="18"/>
      <c r="AS20" s="18"/>
      <c r="AT20" s="18"/>
      <c r="AU20" s="18"/>
    </row>
    <row r="21" spans="1:47" s="64" customFormat="1" ht="75" x14ac:dyDescent="0.25">
      <c r="A21" s="419">
        <v>15</v>
      </c>
      <c r="B21" s="66" t="s">
        <v>416</v>
      </c>
      <c r="C21" s="63" t="s">
        <v>417</v>
      </c>
      <c r="D21" s="66" t="s">
        <v>1730</v>
      </c>
      <c r="E21" s="65" t="s">
        <v>408</v>
      </c>
      <c r="F21" s="485">
        <v>1</v>
      </c>
      <c r="G21" s="485">
        <v>7</v>
      </c>
      <c r="H21" s="485">
        <v>1</v>
      </c>
      <c r="I21" s="486"/>
      <c r="J21" s="486"/>
      <c r="K21" s="486"/>
      <c r="L21" s="486"/>
      <c r="M21" s="486"/>
      <c r="N21" s="486"/>
      <c r="O21" s="485"/>
      <c r="P21" s="485"/>
      <c r="Q21" s="485"/>
      <c r="R21" s="486"/>
      <c r="S21" s="486"/>
      <c r="T21" s="486"/>
      <c r="U21" s="486"/>
      <c r="V21" s="486"/>
      <c r="W21" s="485">
        <v>1</v>
      </c>
      <c r="X21" s="485"/>
      <c r="Y21" s="485"/>
      <c r="Z21" s="486"/>
      <c r="AA21" s="486"/>
      <c r="AB21" s="485">
        <v>1</v>
      </c>
      <c r="AC21" s="485"/>
      <c r="AD21" s="485"/>
      <c r="AE21" s="485"/>
      <c r="AF21" s="485"/>
      <c r="AG21" s="485"/>
      <c r="AH21" s="485">
        <v>2</v>
      </c>
      <c r="AI21" s="485"/>
      <c r="AJ21" s="486"/>
      <c r="AK21" s="486"/>
      <c r="AL21" s="486"/>
      <c r="AM21" s="488">
        <v>0</v>
      </c>
      <c r="AN21" s="18"/>
      <c r="AO21" s="18"/>
      <c r="AP21" s="18"/>
      <c r="AQ21" s="18"/>
      <c r="AR21" s="18"/>
      <c r="AS21" s="18"/>
      <c r="AT21" s="18"/>
      <c r="AU21" s="18"/>
    </row>
    <row r="22" spans="1:47" s="64" customFormat="1" ht="75" x14ac:dyDescent="0.25">
      <c r="A22" s="419">
        <v>16</v>
      </c>
      <c r="B22" s="66" t="s">
        <v>172</v>
      </c>
      <c r="C22" s="63" t="s">
        <v>334</v>
      </c>
      <c r="D22" s="66" t="s">
        <v>1731</v>
      </c>
      <c r="E22" s="65" t="s">
        <v>408</v>
      </c>
      <c r="F22" s="485">
        <v>1</v>
      </c>
      <c r="G22" s="485">
        <v>7</v>
      </c>
      <c r="H22" s="485">
        <v>1</v>
      </c>
      <c r="I22" s="486"/>
      <c r="J22" s="486"/>
      <c r="K22" s="486"/>
      <c r="L22" s="486"/>
      <c r="M22" s="486"/>
      <c r="N22" s="486"/>
      <c r="O22" s="485">
        <v>1</v>
      </c>
      <c r="P22" s="485"/>
      <c r="Q22" s="485"/>
      <c r="R22" s="486"/>
      <c r="S22" s="486"/>
      <c r="T22" s="486"/>
      <c r="U22" s="486"/>
      <c r="V22" s="486"/>
      <c r="W22" s="485">
        <v>1</v>
      </c>
      <c r="X22" s="485"/>
      <c r="Y22" s="485"/>
      <c r="Z22" s="486"/>
      <c r="AA22" s="486"/>
      <c r="AB22" s="485">
        <v>1</v>
      </c>
      <c r="AC22" s="485"/>
      <c r="AD22" s="485"/>
      <c r="AE22" s="485"/>
      <c r="AF22" s="485"/>
      <c r="AG22" s="485"/>
      <c r="AH22" s="485">
        <v>1</v>
      </c>
      <c r="AI22" s="485"/>
      <c r="AJ22" s="486"/>
      <c r="AK22" s="486"/>
      <c r="AL22" s="486"/>
      <c r="AM22" s="488">
        <v>0</v>
      </c>
      <c r="AN22" s="18"/>
      <c r="AO22" s="18"/>
      <c r="AP22" s="18"/>
      <c r="AQ22" s="18"/>
      <c r="AR22" s="18"/>
      <c r="AS22" s="18"/>
      <c r="AT22" s="18"/>
      <c r="AU22" s="18"/>
    </row>
    <row r="23" spans="1:47" s="64" customFormat="1" ht="75" x14ac:dyDescent="0.25">
      <c r="A23" s="419">
        <v>17</v>
      </c>
      <c r="B23" s="212" t="s">
        <v>173</v>
      </c>
      <c r="C23" s="216" t="s">
        <v>337</v>
      </c>
      <c r="D23" s="212" t="s">
        <v>1732</v>
      </c>
      <c r="E23" s="217" t="s">
        <v>408</v>
      </c>
      <c r="F23" s="485">
        <v>1</v>
      </c>
      <c r="G23" s="485">
        <v>7</v>
      </c>
      <c r="H23" s="485">
        <v>1</v>
      </c>
      <c r="I23" s="486"/>
      <c r="J23" s="486"/>
      <c r="K23" s="486"/>
      <c r="L23" s="486"/>
      <c r="M23" s="486"/>
      <c r="N23" s="486"/>
      <c r="O23" s="485"/>
      <c r="P23" s="485"/>
      <c r="Q23" s="485"/>
      <c r="R23" s="486"/>
      <c r="S23" s="486"/>
      <c r="T23" s="486"/>
      <c r="U23" s="486"/>
      <c r="V23" s="486"/>
      <c r="W23" s="485">
        <v>1</v>
      </c>
      <c r="X23" s="485"/>
      <c r="Y23" s="485"/>
      <c r="Z23" s="486"/>
      <c r="AA23" s="486"/>
      <c r="AB23" s="485">
        <v>1</v>
      </c>
      <c r="AC23" s="485"/>
      <c r="AD23" s="485"/>
      <c r="AE23" s="485"/>
      <c r="AF23" s="485">
        <v>2</v>
      </c>
      <c r="AG23" s="485"/>
      <c r="AH23" s="485">
        <v>2</v>
      </c>
      <c r="AI23" s="485"/>
      <c r="AJ23" s="486"/>
      <c r="AK23" s="486"/>
      <c r="AL23" s="486"/>
      <c r="AM23" s="488">
        <v>0</v>
      </c>
      <c r="AN23" s="18"/>
      <c r="AO23" s="18"/>
      <c r="AP23" s="18"/>
      <c r="AQ23" s="18"/>
      <c r="AR23" s="18"/>
      <c r="AS23" s="18"/>
      <c r="AT23" s="18"/>
      <c r="AU23" s="18"/>
    </row>
    <row r="24" spans="1:47" s="64" customFormat="1" ht="75" x14ac:dyDescent="0.25">
      <c r="A24" s="419">
        <v>18</v>
      </c>
      <c r="B24" s="66" t="s">
        <v>155</v>
      </c>
      <c r="C24" s="63" t="s">
        <v>341</v>
      </c>
      <c r="D24" s="66" t="s">
        <v>1733</v>
      </c>
      <c r="E24" s="65" t="s">
        <v>408</v>
      </c>
      <c r="F24" s="485">
        <v>1</v>
      </c>
      <c r="G24" s="485">
        <v>7</v>
      </c>
      <c r="H24" s="485">
        <v>1</v>
      </c>
      <c r="I24" s="486"/>
      <c r="J24" s="486"/>
      <c r="K24" s="486"/>
      <c r="L24" s="486"/>
      <c r="M24" s="486"/>
      <c r="N24" s="486"/>
      <c r="O24" s="485"/>
      <c r="P24" s="485"/>
      <c r="Q24" s="485"/>
      <c r="R24" s="486"/>
      <c r="S24" s="486"/>
      <c r="T24" s="486"/>
      <c r="U24" s="486"/>
      <c r="V24" s="486"/>
      <c r="W24" s="485">
        <v>1</v>
      </c>
      <c r="X24" s="485"/>
      <c r="Y24" s="485"/>
      <c r="Z24" s="486"/>
      <c r="AA24" s="486"/>
      <c r="AB24" s="485">
        <v>1</v>
      </c>
      <c r="AC24" s="485"/>
      <c r="AD24" s="485"/>
      <c r="AE24" s="485"/>
      <c r="AF24" s="485"/>
      <c r="AG24" s="485"/>
      <c r="AH24" s="485">
        <v>1</v>
      </c>
      <c r="AI24" s="485"/>
      <c r="AJ24" s="486"/>
      <c r="AK24" s="486"/>
      <c r="AL24" s="486"/>
      <c r="AM24" s="488">
        <v>0</v>
      </c>
      <c r="AN24" s="18"/>
      <c r="AO24" s="18"/>
      <c r="AP24" s="18"/>
      <c r="AQ24" s="18"/>
      <c r="AR24" s="18"/>
      <c r="AS24" s="18"/>
      <c r="AT24" s="18"/>
      <c r="AU24" s="18"/>
    </row>
    <row r="25" spans="1:47" s="64" customFormat="1" ht="75" x14ac:dyDescent="0.25">
      <c r="A25" s="419">
        <v>19</v>
      </c>
      <c r="B25" s="66" t="s">
        <v>140</v>
      </c>
      <c r="C25" s="63" t="s">
        <v>342</v>
      </c>
      <c r="D25" s="66" t="s">
        <v>1734</v>
      </c>
      <c r="E25" s="65" t="s">
        <v>408</v>
      </c>
      <c r="F25" s="485">
        <v>1</v>
      </c>
      <c r="G25" s="485">
        <v>7</v>
      </c>
      <c r="H25" s="485">
        <v>1</v>
      </c>
      <c r="I25" s="486"/>
      <c r="J25" s="486"/>
      <c r="K25" s="486"/>
      <c r="L25" s="486"/>
      <c r="M25" s="486"/>
      <c r="N25" s="486"/>
      <c r="O25" s="485">
        <v>1</v>
      </c>
      <c r="P25" s="485"/>
      <c r="Q25" s="485"/>
      <c r="R25" s="486"/>
      <c r="S25" s="486"/>
      <c r="T25" s="486"/>
      <c r="U25" s="486"/>
      <c r="V25" s="486"/>
      <c r="W25" s="485">
        <v>1</v>
      </c>
      <c r="X25" s="485"/>
      <c r="Y25" s="485"/>
      <c r="Z25" s="486"/>
      <c r="AA25" s="486"/>
      <c r="AB25" s="485">
        <v>1</v>
      </c>
      <c r="AC25" s="485"/>
      <c r="AD25" s="485"/>
      <c r="AE25" s="485"/>
      <c r="AF25" s="485"/>
      <c r="AG25" s="485"/>
      <c r="AH25" s="485">
        <v>1</v>
      </c>
      <c r="AI25" s="485"/>
      <c r="AJ25" s="486"/>
      <c r="AK25" s="486"/>
      <c r="AL25" s="486"/>
      <c r="AM25" s="488">
        <v>0</v>
      </c>
      <c r="AN25" s="18"/>
      <c r="AO25" s="18"/>
      <c r="AP25" s="18"/>
      <c r="AQ25" s="18"/>
      <c r="AR25" s="18"/>
      <c r="AS25" s="18"/>
      <c r="AT25" s="18"/>
      <c r="AU25" s="18"/>
    </row>
    <row r="26" spans="1:47" s="64" customFormat="1" ht="75" x14ac:dyDescent="0.25">
      <c r="A26" s="419">
        <v>20</v>
      </c>
      <c r="B26" s="66" t="s">
        <v>418</v>
      </c>
      <c r="C26" s="63" t="s">
        <v>345</v>
      </c>
      <c r="D26" s="66" t="s">
        <v>1735</v>
      </c>
      <c r="E26" s="65" t="s">
        <v>408</v>
      </c>
      <c r="F26" s="485">
        <v>1</v>
      </c>
      <c r="G26" s="485">
        <v>7</v>
      </c>
      <c r="H26" s="485">
        <v>1</v>
      </c>
      <c r="I26" s="486"/>
      <c r="J26" s="486"/>
      <c r="K26" s="486"/>
      <c r="L26" s="486"/>
      <c r="M26" s="486"/>
      <c r="N26" s="486"/>
      <c r="O26" s="485"/>
      <c r="P26" s="485"/>
      <c r="Q26" s="485"/>
      <c r="R26" s="486"/>
      <c r="S26" s="486"/>
      <c r="T26" s="486"/>
      <c r="U26" s="486"/>
      <c r="V26" s="486"/>
      <c r="W26" s="485">
        <v>1</v>
      </c>
      <c r="X26" s="485"/>
      <c r="Y26" s="485"/>
      <c r="Z26" s="486"/>
      <c r="AA26" s="486"/>
      <c r="AB26" s="485">
        <v>1</v>
      </c>
      <c r="AC26" s="485"/>
      <c r="AD26" s="485"/>
      <c r="AE26" s="485"/>
      <c r="AF26" s="485"/>
      <c r="AG26" s="485"/>
      <c r="AH26" s="485">
        <v>1</v>
      </c>
      <c r="AI26" s="485"/>
      <c r="AJ26" s="486"/>
      <c r="AK26" s="486"/>
      <c r="AL26" s="486"/>
      <c r="AM26" s="488">
        <v>0</v>
      </c>
      <c r="AN26" s="18"/>
      <c r="AO26" s="18"/>
      <c r="AP26" s="18"/>
      <c r="AQ26" s="18"/>
      <c r="AR26" s="18"/>
      <c r="AS26" s="18"/>
      <c r="AT26" s="18"/>
      <c r="AU26" s="18"/>
    </row>
    <row r="27" spans="1:47" s="64" customFormat="1" ht="75" x14ac:dyDescent="0.25">
      <c r="A27" s="419">
        <v>21</v>
      </c>
      <c r="B27" s="66" t="s">
        <v>157</v>
      </c>
      <c r="C27" s="63" t="s">
        <v>347</v>
      </c>
      <c r="D27" s="66" t="s">
        <v>1736</v>
      </c>
      <c r="E27" s="65" t="s">
        <v>408</v>
      </c>
      <c r="F27" s="485">
        <v>1</v>
      </c>
      <c r="G27" s="485">
        <v>7</v>
      </c>
      <c r="H27" s="485">
        <v>1</v>
      </c>
      <c r="I27" s="486"/>
      <c r="J27" s="486"/>
      <c r="K27" s="486"/>
      <c r="L27" s="486"/>
      <c r="M27" s="486"/>
      <c r="N27" s="486"/>
      <c r="O27" s="485"/>
      <c r="P27" s="485"/>
      <c r="Q27" s="485"/>
      <c r="R27" s="486"/>
      <c r="S27" s="486"/>
      <c r="T27" s="486"/>
      <c r="U27" s="486"/>
      <c r="V27" s="486"/>
      <c r="W27" s="485">
        <v>1</v>
      </c>
      <c r="X27" s="485"/>
      <c r="Y27" s="485"/>
      <c r="Z27" s="486"/>
      <c r="AA27" s="486"/>
      <c r="AB27" s="485">
        <v>1</v>
      </c>
      <c r="AC27" s="485"/>
      <c r="AD27" s="485"/>
      <c r="AE27" s="485"/>
      <c r="AF27" s="485"/>
      <c r="AG27" s="485"/>
      <c r="AH27" s="485">
        <v>1</v>
      </c>
      <c r="AI27" s="485"/>
      <c r="AJ27" s="486"/>
      <c r="AK27" s="486"/>
      <c r="AL27" s="486"/>
      <c r="AM27" s="488">
        <v>0</v>
      </c>
      <c r="AN27" s="18"/>
      <c r="AO27" s="18"/>
      <c r="AP27" s="18"/>
      <c r="AQ27" s="18"/>
      <c r="AR27" s="18"/>
      <c r="AS27" s="18"/>
      <c r="AT27" s="18"/>
      <c r="AU27" s="18"/>
    </row>
    <row r="28" spans="1:47" s="64" customFormat="1" ht="75" x14ac:dyDescent="0.25">
      <c r="A28" s="419">
        <v>22</v>
      </c>
      <c r="B28" s="66" t="s">
        <v>175</v>
      </c>
      <c r="C28" s="63" t="s">
        <v>348</v>
      </c>
      <c r="D28" s="66" t="s">
        <v>1737</v>
      </c>
      <c r="E28" s="65" t="s">
        <v>408</v>
      </c>
      <c r="F28" s="485">
        <v>1</v>
      </c>
      <c r="G28" s="485">
        <v>7</v>
      </c>
      <c r="H28" s="485">
        <v>1</v>
      </c>
      <c r="I28" s="486"/>
      <c r="J28" s="486"/>
      <c r="K28" s="486"/>
      <c r="L28" s="486"/>
      <c r="M28" s="486"/>
      <c r="N28" s="486"/>
      <c r="O28" s="485"/>
      <c r="P28" s="485"/>
      <c r="Q28" s="485"/>
      <c r="R28" s="486"/>
      <c r="S28" s="486"/>
      <c r="T28" s="486"/>
      <c r="U28" s="486"/>
      <c r="V28" s="486"/>
      <c r="W28" s="485">
        <v>1</v>
      </c>
      <c r="X28" s="485"/>
      <c r="Y28" s="485"/>
      <c r="Z28" s="486"/>
      <c r="AA28" s="486"/>
      <c r="AB28" s="485">
        <v>1</v>
      </c>
      <c r="AC28" s="485"/>
      <c r="AD28" s="485"/>
      <c r="AE28" s="485"/>
      <c r="AF28" s="485"/>
      <c r="AG28" s="485"/>
      <c r="AH28" s="485">
        <v>1</v>
      </c>
      <c r="AI28" s="485"/>
      <c r="AJ28" s="486"/>
      <c r="AK28" s="486"/>
      <c r="AL28" s="486"/>
      <c r="AM28" s="488">
        <v>0</v>
      </c>
      <c r="AN28" s="18"/>
      <c r="AO28" s="18"/>
      <c r="AP28" s="18"/>
      <c r="AQ28" s="18"/>
      <c r="AR28" s="18"/>
      <c r="AS28" s="18"/>
      <c r="AT28" s="18"/>
      <c r="AU28" s="18"/>
    </row>
    <row r="29" spans="1:47" s="64" customFormat="1" ht="75" x14ac:dyDescent="0.25">
      <c r="A29" s="419">
        <v>23</v>
      </c>
      <c r="B29" s="66" t="s">
        <v>141</v>
      </c>
      <c r="C29" s="63" t="s">
        <v>350</v>
      </c>
      <c r="D29" s="66" t="s">
        <v>1738</v>
      </c>
      <c r="E29" s="65" t="s">
        <v>408</v>
      </c>
      <c r="F29" s="485">
        <v>1</v>
      </c>
      <c r="G29" s="485">
        <v>7</v>
      </c>
      <c r="H29" s="485">
        <v>1</v>
      </c>
      <c r="I29" s="486"/>
      <c r="J29" s="486"/>
      <c r="K29" s="486"/>
      <c r="L29" s="486"/>
      <c r="M29" s="486"/>
      <c r="N29" s="486"/>
      <c r="O29" s="485">
        <v>1</v>
      </c>
      <c r="P29" s="485"/>
      <c r="Q29" s="485"/>
      <c r="R29" s="486"/>
      <c r="S29" s="486"/>
      <c r="T29" s="486"/>
      <c r="U29" s="486"/>
      <c r="V29" s="486"/>
      <c r="W29" s="485">
        <v>2</v>
      </c>
      <c r="X29" s="485"/>
      <c r="Y29" s="485"/>
      <c r="Z29" s="486"/>
      <c r="AA29" s="486"/>
      <c r="AB29" s="485">
        <v>1</v>
      </c>
      <c r="AC29" s="485"/>
      <c r="AD29" s="485"/>
      <c r="AE29" s="485"/>
      <c r="AF29" s="485"/>
      <c r="AG29" s="485"/>
      <c r="AH29" s="485">
        <v>2</v>
      </c>
      <c r="AI29" s="485"/>
      <c r="AJ29" s="486"/>
      <c r="AK29" s="486"/>
      <c r="AL29" s="486"/>
      <c r="AM29" s="488">
        <v>0</v>
      </c>
      <c r="AN29" s="18"/>
      <c r="AO29" s="18"/>
      <c r="AP29" s="18"/>
      <c r="AQ29" s="18"/>
      <c r="AR29" s="18"/>
      <c r="AS29" s="18"/>
      <c r="AT29" s="18"/>
      <c r="AU29" s="18"/>
    </row>
    <row r="30" spans="1:47" s="64" customFormat="1" ht="75" x14ac:dyDescent="0.25">
      <c r="A30" s="419">
        <v>24</v>
      </c>
      <c r="B30" s="212" t="s">
        <v>174</v>
      </c>
      <c r="C30" s="216" t="s">
        <v>355</v>
      </c>
      <c r="D30" s="212" t="s">
        <v>1739</v>
      </c>
      <c r="E30" s="217" t="s">
        <v>408</v>
      </c>
      <c r="F30" s="485">
        <v>1</v>
      </c>
      <c r="G30" s="485">
        <v>7</v>
      </c>
      <c r="H30" s="485">
        <v>1</v>
      </c>
      <c r="I30" s="486"/>
      <c r="J30" s="486"/>
      <c r="K30" s="486"/>
      <c r="L30" s="486"/>
      <c r="M30" s="486"/>
      <c r="N30" s="486"/>
      <c r="O30" s="485">
        <v>1</v>
      </c>
      <c r="P30" s="485"/>
      <c r="Q30" s="485"/>
      <c r="R30" s="486"/>
      <c r="S30" s="486"/>
      <c r="T30" s="486"/>
      <c r="U30" s="486"/>
      <c r="V30" s="486"/>
      <c r="W30" s="485">
        <v>1</v>
      </c>
      <c r="X30" s="485"/>
      <c r="Y30" s="485"/>
      <c r="Z30" s="485"/>
      <c r="AA30" s="486"/>
      <c r="AB30" s="485">
        <v>1</v>
      </c>
      <c r="AC30" s="485"/>
      <c r="AD30" s="485"/>
      <c r="AE30" s="485"/>
      <c r="AF30" s="485">
        <v>3</v>
      </c>
      <c r="AG30" s="485"/>
      <c r="AH30" s="485">
        <v>2</v>
      </c>
      <c r="AI30" s="485"/>
      <c r="AJ30" s="486"/>
      <c r="AK30" s="486"/>
      <c r="AL30" s="486"/>
      <c r="AM30" s="488">
        <v>0</v>
      </c>
      <c r="AN30" s="18"/>
      <c r="AO30" s="18"/>
      <c r="AP30" s="18"/>
      <c r="AQ30" s="18"/>
      <c r="AR30" s="18"/>
      <c r="AS30" s="18"/>
      <c r="AT30" s="18"/>
      <c r="AU30" s="18"/>
    </row>
    <row r="31" spans="1:47" s="64" customFormat="1" ht="75" x14ac:dyDescent="0.25">
      <c r="A31" s="419">
        <v>25</v>
      </c>
      <c r="B31" s="66" t="s">
        <v>160</v>
      </c>
      <c r="C31" s="63" t="s">
        <v>360</v>
      </c>
      <c r="D31" s="237" t="s">
        <v>1896</v>
      </c>
      <c r="E31" s="65" t="s">
        <v>408</v>
      </c>
      <c r="F31" s="485">
        <v>1</v>
      </c>
      <c r="G31" s="485">
        <v>7</v>
      </c>
      <c r="H31" s="485">
        <v>1</v>
      </c>
      <c r="I31" s="486"/>
      <c r="J31" s="486"/>
      <c r="K31" s="486"/>
      <c r="L31" s="486"/>
      <c r="M31" s="486"/>
      <c r="N31" s="486"/>
      <c r="O31" s="485">
        <v>1</v>
      </c>
      <c r="P31" s="485"/>
      <c r="Q31" s="485"/>
      <c r="R31" s="486"/>
      <c r="S31" s="486"/>
      <c r="T31" s="486"/>
      <c r="U31" s="486"/>
      <c r="V31" s="486"/>
      <c r="W31" s="485">
        <v>1</v>
      </c>
      <c r="X31" s="485"/>
      <c r="Y31" s="485"/>
      <c r="Z31" s="486"/>
      <c r="AA31" s="486"/>
      <c r="AB31" s="485">
        <v>1</v>
      </c>
      <c r="AC31" s="485"/>
      <c r="AD31" s="485"/>
      <c r="AE31" s="485"/>
      <c r="AF31" s="485">
        <v>3</v>
      </c>
      <c r="AG31" s="485">
        <v>3</v>
      </c>
      <c r="AH31" s="485">
        <v>1</v>
      </c>
      <c r="AI31" s="485"/>
      <c r="AJ31" s="486"/>
      <c r="AK31" s="486"/>
      <c r="AL31" s="486"/>
      <c r="AM31" s="488">
        <v>0</v>
      </c>
      <c r="AN31" s="18"/>
      <c r="AO31" s="18"/>
      <c r="AP31" s="18"/>
      <c r="AQ31" s="18"/>
      <c r="AR31" s="18"/>
      <c r="AS31" s="18"/>
      <c r="AT31" s="18"/>
      <c r="AU31" s="18"/>
    </row>
    <row r="32" spans="1:47" s="64" customFormat="1" ht="75" x14ac:dyDescent="0.25">
      <c r="A32" s="419">
        <v>26</v>
      </c>
      <c r="B32" s="66" t="s">
        <v>175</v>
      </c>
      <c r="C32" s="63" t="s">
        <v>419</v>
      </c>
      <c r="D32" s="66" t="s">
        <v>1740</v>
      </c>
      <c r="E32" s="65" t="s">
        <v>408</v>
      </c>
      <c r="F32" s="485">
        <v>1</v>
      </c>
      <c r="G32" s="485">
        <v>7</v>
      </c>
      <c r="H32" s="485">
        <v>1</v>
      </c>
      <c r="I32" s="486"/>
      <c r="J32" s="486"/>
      <c r="K32" s="486"/>
      <c r="L32" s="486"/>
      <c r="M32" s="486"/>
      <c r="N32" s="486"/>
      <c r="O32" s="485"/>
      <c r="P32" s="485"/>
      <c r="Q32" s="485"/>
      <c r="R32" s="486"/>
      <c r="S32" s="486"/>
      <c r="T32" s="486"/>
      <c r="U32" s="486"/>
      <c r="V32" s="486"/>
      <c r="W32" s="485">
        <v>1</v>
      </c>
      <c r="X32" s="485"/>
      <c r="Y32" s="485"/>
      <c r="Z32" s="486"/>
      <c r="AA32" s="486"/>
      <c r="AB32" s="485">
        <v>1</v>
      </c>
      <c r="AC32" s="485"/>
      <c r="AD32" s="485"/>
      <c r="AE32" s="485"/>
      <c r="AF32" s="485">
        <v>1</v>
      </c>
      <c r="AG32" s="485"/>
      <c r="AH32" s="485">
        <v>1</v>
      </c>
      <c r="AI32" s="485"/>
      <c r="AJ32" s="486"/>
      <c r="AK32" s="486"/>
      <c r="AL32" s="486"/>
      <c r="AM32" s="488">
        <v>0</v>
      </c>
      <c r="AN32" s="18"/>
      <c r="AO32" s="18"/>
      <c r="AP32" s="18"/>
      <c r="AQ32" s="18"/>
      <c r="AR32" s="18"/>
      <c r="AS32" s="18"/>
      <c r="AT32" s="18"/>
      <c r="AU32" s="18"/>
    </row>
    <row r="33" spans="1:47" s="64" customFormat="1" ht="75" x14ac:dyDescent="0.25">
      <c r="A33" s="419">
        <v>27</v>
      </c>
      <c r="B33" s="66" t="s">
        <v>152</v>
      </c>
      <c r="C33" s="63" t="s">
        <v>368</v>
      </c>
      <c r="D33" s="66" t="s">
        <v>1741</v>
      </c>
      <c r="E33" s="65" t="s">
        <v>408</v>
      </c>
      <c r="F33" s="485">
        <v>1</v>
      </c>
      <c r="G33" s="485">
        <v>7</v>
      </c>
      <c r="H33" s="485">
        <v>1</v>
      </c>
      <c r="I33" s="486"/>
      <c r="J33" s="486"/>
      <c r="K33" s="486"/>
      <c r="L33" s="486"/>
      <c r="M33" s="486"/>
      <c r="N33" s="486"/>
      <c r="O33" s="485"/>
      <c r="P33" s="485"/>
      <c r="Q33" s="485"/>
      <c r="R33" s="486"/>
      <c r="S33" s="486"/>
      <c r="T33" s="486"/>
      <c r="U33" s="486"/>
      <c r="V33" s="486"/>
      <c r="W33" s="485">
        <v>1</v>
      </c>
      <c r="X33" s="485"/>
      <c r="Y33" s="485"/>
      <c r="Z33" s="486"/>
      <c r="AA33" s="486"/>
      <c r="AB33" s="485">
        <v>1</v>
      </c>
      <c r="AC33" s="485"/>
      <c r="AD33" s="485"/>
      <c r="AE33" s="485"/>
      <c r="AF33" s="485"/>
      <c r="AG33" s="485"/>
      <c r="AH33" s="485">
        <v>1</v>
      </c>
      <c r="AI33" s="485"/>
      <c r="AJ33" s="486"/>
      <c r="AK33" s="486"/>
      <c r="AL33" s="486"/>
      <c r="AM33" s="488">
        <v>0</v>
      </c>
      <c r="AN33" s="18"/>
      <c r="AO33" s="18"/>
      <c r="AP33" s="18"/>
      <c r="AQ33" s="18"/>
      <c r="AR33" s="18"/>
      <c r="AS33" s="18"/>
      <c r="AT33" s="18"/>
      <c r="AU33" s="18"/>
    </row>
    <row r="34" spans="1:47" s="64" customFormat="1" ht="75" x14ac:dyDescent="0.25">
      <c r="A34" s="419">
        <v>28</v>
      </c>
      <c r="B34" s="66" t="s">
        <v>177</v>
      </c>
      <c r="C34" s="63" t="s">
        <v>420</v>
      </c>
      <c r="D34" s="66" t="s">
        <v>1742</v>
      </c>
      <c r="E34" s="65" t="s">
        <v>408</v>
      </c>
      <c r="F34" s="485">
        <v>1</v>
      </c>
      <c r="G34" s="485">
        <v>7</v>
      </c>
      <c r="H34" s="485">
        <v>1</v>
      </c>
      <c r="I34" s="486"/>
      <c r="J34" s="486"/>
      <c r="K34" s="486"/>
      <c r="L34" s="486"/>
      <c r="M34" s="486"/>
      <c r="N34" s="486"/>
      <c r="O34" s="485"/>
      <c r="P34" s="485"/>
      <c r="Q34" s="485"/>
      <c r="R34" s="486"/>
      <c r="S34" s="486"/>
      <c r="T34" s="486"/>
      <c r="U34" s="486"/>
      <c r="V34" s="486"/>
      <c r="W34" s="485">
        <v>1</v>
      </c>
      <c r="X34" s="485"/>
      <c r="Y34" s="485"/>
      <c r="Z34" s="486"/>
      <c r="AA34" s="486"/>
      <c r="AB34" s="485"/>
      <c r="AC34" s="485"/>
      <c r="AD34" s="485"/>
      <c r="AE34" s="485"/>
      <c r="AF34" s="485"/>
      <c r="AG34" s="485"/>
      <c r="AH34" s="485">
        <v>1</v>
      </c>
      <c r="AI34" s="485"/>
      <c r="AJ34" s="486"/>
      <c r="AK34" s="486"/>
      <c r="AL34" s="486"/>
      <c r="AM34" s="488">
        <v>0</v>
      </c>
      <c r="AN34" s="18"/>
      <c r="AO34" s="18"/>
      <c r="AP34" s="18"/>
      <c r="AQ34" s="18"/>
      <c r="AR34" s="18"/>
      <c r="AS34" s="18"/>
      <c r="AT34" s="18"/>
      <c r="AU34" s="18"/>
    </row>
    <row r="35" spans="1:47" s="64" customFormat="1" ht="75" x14ac:dyDescent="0.25">
      <c r="A35" s="419">
        <v>29</v>
      </c>
      <c r="B35" s="66" t="s">
        <v>421</v>
      </c>
      <c r="C35" s="63" t="s">
        <v>371</v>
      </c>
      <c r="D35" s="66" t="s">
        <v>1743</v>
      </c>
      <c r="E35" s="65" t="s">
        <v>408</v>
      </c>
      <c r="F35" s="485">
        <v>1</v>
      </c>
      <c r="G35" s="485">
        <v>7</v>
      </c>
      <c r="H35" s="485">
        <v>1</v>
      </c>
      <c r="I35" s="486"/>
      <c r="J35" s="486"/>
      <c r="K35" s="486"/>
      <c r="L35" s="486"/>
      <c r="M35" s="486"/>
      <c r="N35" s="486"/>
      <c r="O35" s="485"/>
      <c r="P35" s="485"/>
      <c r="Q35" s="485"/>
      <c r="R35" s="486"/>
      <c r="S35" s="486"/>
      <c r="T35" s="486"/>
      <c r="U35" s="486"/>
      <c r="V35" s="486"/>
      <c r="W35" s="485">
        <v>1</v>
      </c>
      <c r="X35" s="485"/>
      <c r="Y35" s="485"/>
      <c r="Z35" s="486"/>
      <c r="AA35" s="486"/>
      <c r="AB35" s="485">
        <v>1</v>
      </c>
      <c r="AC35" s="485"/>
      <c r="AD35" s="485"/>
      <c r="AE35" s="485"/>
      <c r="AF35" s="485"/>
      <c r="AG35" s="485"/>
      <c r="AH35" s="485">
        <v>1</v>
      </c>
      <c r="AI35" s="485"/>
      <c r="AJ35" s="486"/>
      <c r="AK35" s="486"/>
      <c r="AL35" s="486"/>
      <c r="AM35" s="488">
        <v>0</v>
      </c>
      <c r="AN35" s="18"/>
      <c r="AO35" s="18"/>
      <c r="AP35" s="18"/>
      <c r="AQ35" s="18"/>
      <c r="AR35" s="18"/>
      <c r="AS35" s="18"/>
      <c r="AT35" s="18"/>
      <c r="AU35" s="18"/>
    </row>
    <row r="36" spans="1:47" s="64" customFormat="1" ht="75" x14ac:dyDescent="0.25">
      <c r="A36" s="419">
        <v>30</v>
      </c>
      <c r="B36" s="212" t="s">
        <v>176</v>
      </c>
      <c r="C36" s="216" t="s">
        <v>375</v>
      </c>
      <c r="D36" s="212" t="s">
        <v>1744</v>
      </c>
      <c r="E36" s="217" t="s">
        <v>408</v>
      </c>
      <c r="F36" s="485">
        <v>1</v>
      </c>
      <c r="G36" s="485">
        <v>7</v>
      </c>
      <c r="H36" s="485">
        <v>1</v>
      </c>
      <c r="I36" s="486"/>
      <c r="J36" s="486"/>
      <c r="K36" s="486"/>
      <c r="L36" s="486"/>
      <c r="M36" s="486"/>
      <c r="N36" s="485"/>
      <c r="O36" s="485"/>
      <c r="P36" s="485"/>
      <c r="Q36" s="485"/>
      <c r="R36" s="486"/>
      <c r="S36" s="486"/>
      <c r="T36" s="486"/>
      <c r="U36" s="486"/>
      <c r="V36" s="486"/>
      <c r="W36" s="485">
        <v>1</v>
      </c>
      <c r="X36" s="485"/>
      <c r="Y36" s="485"/>
      <c r="Z36" s="485"/>
      <c r="AA36" s="486"/>
      <c r="AB36" s="485">
        <v>1</v>
      </c>
      <c r="AC36" s="485"/>
      <c r="AD36" s="485"/>
      <c r="AE36" s="485"/>
      <c r="AF36" s="485"/>
      <c r="AG36" s="485"/>
      <c r="AH36" s="485">
        <v>1</v>
      </c>
      <c r="AI36" s="485"/>
      <c r="AJ36" s="486"/>
      <c r="AK36" s="486"/>
      <c r="AL36" s="486"/>
      <c r="AM36" s="488">
        <v>0</v>
      </c>
      <c r="AN36" s="18"/>
      <c r="AO36" s="18"/>
      <c r="AP36" s="18"/>
      <c r="AQ36" s="18"/>
      <c r="AR36" s="18"/>
      <c r="AS36" s="18"/>
      <c r="AT36" s="18"/>
      <c r="AU36" s="18"/>
    </row>
    <row r="37" spans="1:47" s="64" customFormat="1" ht="75" x14ac:dyDescent="0.25">
      <c r="A37" s="419">
        <v>31</v>
      </c>
      <c r="B37" s="66" t="s">
        <v>422</v>
      </c>
      <c r="C37" s="63" t="s">
        <v>423</v>
      </c>
      <c r="D37" s="66" t="s">
        <v>1745</v>
      </c>
      <c r="E37" s="65" t="s">
        <v>408</v>
      </c>
      <c r="F37" s="485">
        <v>1</v>
      </c>
      <c r="G37" s="485">
        <v>7</v>
      </c>
      <c r="H37" s="485">
        <v>1</v>
      </c>
      <c r="I37" s="486"/>
      <c r="J37" s="486"/>
      <c r="K37" s="486"/>
      <c r="L37" s="486"/>
      <c r="M37" s="486"/>
      <c r="N37" s="486"/>
      <c r="O37" s="485"/>
      <c r="P37" s="485"/>
      <c r="Q37" s="485"/>
      <c r="R37" s="486"/>
      <c r="S37" s="486"/>
      <c r="T37" s="486"/>
      <c r="U37" s="486"/>
      <c r="V37" s="486"/>
      <c r="W37" s="485">
        <v>1</v>
      </c>
      <c r="X37" s="485"/>
      <c r="Y37" s="485"/>
      <c r="Z37" s="486"/>
      <c r="AA37" s="486"/>
      <c r="AB37" s="485">
        <v>1</v>
      </c>
      <c r="AC37" s="485"/>
      <c r="AD37" s="485"/>
      <c r="AE37" s="485"/>
      <c r="AF37" s="485"/>
      <c r="AG37" s="485"/>
      <c r="AH37" s="485">
        <v>1</v>
      </c>
      <c r="AI37" s="485"/>
      <c r="AJ37" s="486"/>
      <c r="AK37" s="486"/>
      <c r="AL37" s="486"/>
      <c r="AM37" s="488">
        <v>0</v>
      </c>
      <c r="AN37" s="18"/>
      <c r="AO37" s="18"/>
      <c r="AP37" s="18"/>
      <c r="AQ37" s="18"/>
      <c r="AR37" s="18"/>
      <c r="AS37" s="18"/>
      <c r="AT37" s="18"/>
      <c r="AU37" s="18"/>
    </row>
    <row r="38" spans="1:47" s="64" customFormat="1" ht="75" x14ac:dyDescent="0.25">
      <c r="A38" s="419">
        <v>32</v>
      </c>
      <c r="B38" s="66" t="s">
        <v>166</v>
      </c>
      <c r="C38" s="63" t="s">
        <v>378</v>
      </c>
      <c r="D38" s="66" t="s">
        <v>1746</v>
      </c>
      <c r="E38" s="65" t="s">
        <v>408</v>
      </c>
      <c r="F38" s="485">
        <v>1</v>
      </c>
      <c r="G38" s="485">
        <v>7</v>
      </c>
      <c r="H38" s="485">
        <v>1</v>
      </c>
      <c r="I38" s="486"/>
      <c r="J38" s="486"/>
      <c r="K38" s="486"/>
      <c r="L38" s="486"/>
      <c r="M38" s="486"/>
      <c r="N38" s="486"/>
      <c r="O38" s="485"/>
      <c r="P38" s="485"/>
      <c r="Q38" s="485"/>
      <c r="R38" s="486"/>
      <c r="S38" s="486"/>
      <c r="T38" s="486"/>
      <c r="U38" s="486"/>
      <c r="V38" s="486"/>
      <c r="W38" s="485">
        <v>1</v>
      </c>
      <c r="X38" s="485"/>
      <c r="Y38" s="485"/>
      <c r="Z38" s="486"/>
      <c r="AA38" s="486"/>
      <c r="AB38" s="485">
        <v>1</v>
      </c>
      <c r="AC38" s="485"/>
      <c r="AD38" s="485"/>
      <c r="AE38" s="485"/>
      <c r="AF38" s="485"/>
      <c r="AG38" s="485"/>
      <c r="AH38" s="485">
        <v>1</v>
      </c>
      <c r="AI38" s="485"/>
      <c r="AJ38" s="486"/>
      <c r="AK38" s="486"/>
      <c r="AL38" s="486"/>
      <c r="AM38" s="488">
        <v>0</v>
      </c>
      <c r="AN38" s="18"/>
      <c r="AO38" s="18"/>
      <c r="AP38" s="18"/>
      <c r="AQ38" s="18"/>
      <c r="AR38" s="18"/>
      <c r="AS38" s="18"/>
      <c r="AT38" s="18"/>
      <c r="AU38" s="18"/>
    </row>
    <row r="39" spans="1:47" s="64" customFormat="1" ht="75" x14ac:dyDescent="0.25">
      <c r="A39" s="419">
        <v>33</v>
      </c>
      <c r="B39" s="66" t="s">
        <v>424</v>
      </c>
      <c r="C39" s="63" t="s">
        <v>383</v>
      </c>
      <c r="D39" s="66" t="s">
        <v>1747</v>
      </c>
      <c r="E39" s="65" t="s">
        <v>408</v>
      </c>
      <c r="F39" s="485">
        <v>1</v>
      </c>
      <c r="G39" s="485">
        <v>7</v>
      </c>
      <c r="H39" s="485">
        <v>1</v>
      </c>
      <c r="I39" s="486"/>
      <c r="J39" s="486"/>
      <c r="K39" s="486"/>
      <c r="L39" s="486"/>
      <c r="M39" s="486"/>
      <c r="N39" s="486"/>
      <c r="O39" s="485">
        <v>1</v>
      </c>
      <c r="P39" s="485"/>
      <c r="Q39" s="485"/>
      <c r="R39" s="486"/>
      <c r="S39" s="486"/>
      <c r="T39" s="486"/>
      <c r="U39" s="486"/>
      <c r="V39" s="486"/>
      <c r="W39" s="485">
        <v>1</v>
      </c>
      <c r="X39" s="485"/>
      <c r="Y39" s="485"/>
      <c r="Z39" s="486"/>
      <c r="AA39" s="486"/>
      <c r="AB39" s="485">
        <v>1</v>
      </c>
      <c r="AC39" s="485"/>
      <c r="AD39" s="485"/>
      <c r="AE39" s="485"/>
      <c r="AF39" s="485"/>
      <c r="AG39" s="485"/>
      <c r="AH39" s="485">
        <v>1</v>
      </c>
      <c r="AI39" s="485"/>
      <c r="AJ39" s="486"/>
      <c r="AK39" s="486"/>
      <c r="AL39" s="486"/>
      <c r="AM39" s="488">
        <v>0</v>
      </c>
      <c r="AN39" s="18"/>
      <c r="AO39" s="18"/>
      <c r="AP39" s="18"/>
      <c r="AQ39" s="18"/>
      <c r="AR39" s="18"/>
      <c r="AS39" s="18"/>
      <c r="AT39" s="18"/>
      <c r="AU39" s="18"/>
    </row>
    <row r="40" spans="1:47" s="64" customFormat="1" ht="75" x14ac:dyDescent="0.25">
      <c r="A40" s="419">
        <v>34</v>
      </c>
      <c r="B40" s="66" t="s">
        <v>177</v>
      </c>
      <c r="C40" s="63" t="s">
        <v>386</v>
      </c>
      <c r="D40" s="66" t="s">
        <v>1748</v>
      </c>
      <c r="E40" s="65" t="s">
        <v>408</v>
      </c>
      <c r="F40" s="485">
        <v>1</v>
      </c>
      <c r="G40" s="485">
        <v>7</v>
      </c>
      <c r="H40" s="485">
        <v>1</v>
      </c>
      <c r="I40" s="486"/>
      <c r="J40" s="486"/>
      <c r="K40" s="486"/>
      <c r="L40" s="486"/>
      <c r="M40" s="486"/>
      <c r="N40" s="486"/>
      <c r="O40" s="485">
        <v>1</v>
      </c>
      <c r="P40" s="485"/>
      <c r="Q40" s="485"/>
      <c r="R40" s="486"/>
      <c r="S40" s="486"/>
      <c r="T40" s="486"/>
      <c r="U40" s="486"/>
      <c r="V40" s="486"/>
      <c r="W40" s="485">
        <v>1</v>
      </c>
      <c r="X40" s="485"/>
      <c r="Y40" s="485"/>
      <c r="Z40" s="486"/>
      <c r="AA40" s="486"/>
      <c r="AB40" s="485">
        <v>1</v>
      </c>
      <c r="AC40" s="485"/>
      <c r="AD40" s="485"/>
      <c r="AE40" s="485"/>
      <c r="AF40" s="485">
        <v>2</v>
      </c>
      <c r="AG40" s="485"/>
      <c r="AH40" s="485">
        <v>2</v>
      </c>
      <c r="AI40" s="485"/>
      <c r="AJ40" s="486"/>
      <c r="AK40" s="486"/>
      <c r="AL40" s="486"/>
      <c r="AM40" s="488">
        <v>0</v>
      </c>
      <c r="AN40" s="18"/>
      <c r="AO40" s="18"/>
      <c r="AP40" s="18"/>
      <c r="AQ40" s="18"/>
      <c r="AR40" s="18"/>
      <c r="AS40" s="18"/>
      <c r="AT40" s="18"/>
      <c r="AU40" s="18"/>
    </row>
    <row r="41" spans="1:47" s="64" customFormat="1" ht="307.5" customHeight="1" x14ac:dyDescent="0.25">
      <c r="A41" s="419">
        <v>35</v>
      </c>
      <c r="B41" s="246" t="s">
        <v>4734</v>
      </c>
      <c r="C41" s="63" t="s">
        <v>4733</v>
      </c>
      <c r="D41" s="246" t="s">
        <v>4735</v>
      </c>
      <c r="E41" s="65" t="s">
        <v>408</v>
      </c>
      <c r="F41" s="485">
        <v>1</v>
      </c>
      <c r="G41" s="485">
        <v>28</v>
      </c>
      <c r="H41" s="485">
        <v>1</v>
      </c>
      <c r="I41" s="486"/>
      <c r="J41" s="486"/>
      <c r="K41" s="486"/>
      <c r="L41" s="486"/>
      <c r="M41" s="486"/>
      <c r="N41" s="486"/>
      <c r="O41" s="485">
        <v>4</v>
      </c>
      <c r="P41" s="485"/>
      <c r="Q41" s="485"/>
      <c r="R41" s="486"/>
      <c r="S41" s="486"/>
      <c r="T41" s="486"/>
      <c r="U41" s="486"/>
      <c r="V41" s="486"/>
      <c r="W41" s="485">
        <v>4</v>
      </c>
      <c r="X41" s="485"/>
      <c r="Y41" s="485">
        <v>1</v>
      </c>
      <c r="Z41" s="485"/>
      <c r="AA41" s="486"/>
      <c r="AB41" s="485">
        <v>1</v>
      </c>
      <c r="AC41" s="485"/>
      <c r="AD41" s="485"/>
      <c r="AE41" s="485"/>
      <c r="AF41" s="485"/>
      <c r="AG41" s="485"/>
      <c r="AH41" s="485">
        <v>5</v>
      </c>
      <c r="AI41" s="485"/>
      <c r="AJ41" s="486"/>
      <c r="AK41" s="486"/>
      <c r="AL41" s="486"/>
      <c r="AM41" s="488">
        <v>0</v>
      </c>
      <c r="AN41" s="18"/>
      <c r="AO41" s="18"/>
      <c r="AP41" s="18"/>
      <c r="AQ41" s="18"/>
      <c r="AR41" s="18"/>
      <c r="AS41" s="18"/>
      <c r="AT41" s="18"/>
      <c r="AU41" s="18"/>
    </row>
    <row r="42" spans="1:47" s="64" customFormat="1" ht="225" x14ac:dyDescent="0.25">
      <c r="A42" s="419">
        <v>36</v>
      </c>
      <c r="B42" s="246" t="s">
        <v>3395</v>
      </c>
      <c r="C42" s="246" t="s">
        <v>2692</v>
      </c>
      <c r="D42" s="246" t="s">
        <v>2693</v>
      </c>
      <c r="E42" s="65" t="s">
        <v>408</v>
      </c>
      <c r="F42" s="485">
        <v>1</v>
      </c>
      <c r="G42" s="485">
        <v>31</v>
      </c>
      <c r="H42" s="485">
        <v>1</v>
      </c>
      <c r="I42" s="486"/>
      <c r="J42" s="486"/>
      <c r="K42" s="486"/>
      <c r="L42" s="486"/>
      <c r="M42" s="486"/>
      <c r="N42" s="486"/>
      <c r="O42" s="485">
        <v>1</v>
      </c>
      <c r="P42" s="485"/>
      <c r="Q42" s="485"/>
      <c r="R42" s="486"/>
      <c r="S42" s="486"/>
      <c r="T42" s="486"/>
      <c r="U42" s="486"/>
      <c r="V42" s="486"/>
      <c r="W42" s="485">
        <v>8</v>
      </c>
      <c r="X42" s="485"/>
      <c r="Y42" s="485"/>
      <c r="Z42" s="485"/>
      <c r="AA42" s="486"/>
      <c r="AB42" s="485">
        <v>1</v>
      </c>
      <c r="AC42" s="485"/>
      <c r="AD42" s="485"/>
      <c r="AE42" s="485"/>
      <c r="AF42" s="485"/>
      <c r="AG42" s="485"/>
      <c r="AH42" s="485">
        <v>9</v>
      </c>
      <c r="AI42" s="485"/>
      <c r="AJ42" s="486"/>
      <c r="AK42" s="486"/>
      <c r="AL42" s="486"/>
      <c r="AM42" s="488"/>
      <c r="AN42" s="18"/>
      <c r="AO42" s="18"/>
      <c r="AP42" s="18"/>
      <c r="AQ42" s="18"/>
      <c r="AR42" s="18"/>
      <c r="AS42" s="18"/>
      <c r="AT42" s="18"/>
      <c r="AU42" s="18"/>
    </row>
    <row r="43" spans="1:47" s="64" customFormat="1" ht="167.25" customHeight="1" x14ac:dyDescent="0.25">
      <c r="A43" s="419">
        <v>37</v>
      </c>
      <c r="B43" s="246" t="s">
        <v>426</v>
      </c>
      <c r="C43" s="246" t="s">
        <v>427</v>
      </c>
      <c r="D43" s="246" t="s">
        <v>2694</v>
      </c>
      <c r="E43" s="217" t="s">
        <v>408</v>
      </c>
      <c r="F43" s="485">
        <v>1</v>
      </c>
      <c r="G43" s="485">
        <v>37</v>
      </c>
      <c r="H43" s="485">
        <v>1</v>
      </c>
      <c r="I43" s="486"/>
      <c r="J43" s="486"/>
      <c r="K43" s="486"/>
      <c r="L43" s="486"/>
      <c r="M43" s="486"/>
      <c r="N43" s="486"/>
      <c r="O43" s="485">
        <v>1</v>
      </c>
      <c r="P43" s="485"/>
      <c r="Q43" s="485"/>
      <c r="R43" s="486"/>
      <c r="S43" s="486"/>
      <c r="T43" s="486"/>
      <c r="U43" s="486"/>
      <c r="V43" s="486"/>
      <c r="W43" s="485">
        <v>6</v>
      </c>
      <c r="X43" s="485"/>
      <c r="Y43" s="485"/>
      <c r="Z43" s="485">
        <v>1</v>
      </c>
      <c r="AA43" s="486"/>
      <c r="AB43" s="485">
        <v>2</v>
      </c>
      <c r="AC43" s="485"/>
      <c r="AD43" s="485"/>
      <c r="AE43" s="485"/>
      <c r="AF43" s="485"/>
      <c r="AG43" s="485"/>
      <c r="AH43" s="485">
        <v>9</v>
      </c>
      <c r="AI43" s="485"/>
      <c r="AJ43" s="486"/>
      <c r="AK43" s="486"/>
      <c r="AL43" s="486"/>
      <c r="AM43" s="488"/>
      <c r="AN43" s="18"/>
      <c r="AO43" s="18"/>
      <c r="AP43" s="18"/>
      <c r="AQ43" s="18"/>
      <c r="AR43" s="18"/>
      <c r="AS43" s="18"/>
      <c r="AT43" s="18"/>
      <c r="AU43" s="18"/>
    </row>
    <row r="44" spans="1:47" s="64" customFormat="1" ht="167.25" customHeight="1" x14ac:dyDescent="0.25">
      <c r="A44" s="419">
        <v>38</v>
      </c>
      <c r="B44" s="212" t="s">
        <v>4729</v>
      </c>
      <c r="C44" s="212" t="s">
        <v>4730</v>
      </c>
      <c r="D44" s="212" t="s">
        <v>2695</v>
      </c>
      <c r="E44" s="569"/>
      <c r="F44" s="490">
        <v>1</v>
      </c>
      <c r="G44" s="490">
        <v>24</v>
      </c>
      <c r="H44" s="490">
        <v>1</v>
      </c>
      <c r="I44" s="419"/>
      <c r="J44" s="419"/>
      <c r="K44" s="419"/>
      <c r="L44" s="419"/>
      <c r="M44" s="419"/>
      <c r="N44" s="419"/>
      <c r="O44" s="490">
        <v>1</v>
      </c>
      <c r="P44" s="490"/>
      <c r="Q44" s="490"/>
      <c r="R44" s="419"/>
      <c r="S44" s="419"/>
      <c r="T44" s="419"/>
      <c r="U44" s="419"/>
      <c r="V44" s="419"/>
      <c r="W44" s="490">
        <v>6</v>
      </c>
      <c r="X44" s="490"/>
      <c r="Y44" s="490"/>
      <c r="Z44" s="490">
        <v>1</v>
      </c>
      <c r="AA44" s="419"/>
      <c r="AB44" s="490">
        <v>1</v>
      </c>
      <c r="AC44" s="490"/>
      <c r="AD44" s="490"/>
      <c r="AE44" s="490"/>
      <c r="AF44" s="490"/>
      <c r="AG44" s="490"/>
      <c r="AH44" s="490">
        <v>8</v>
      </c>
      <c r="AI44" s="490"/>
      <c r="AJ44" s="419"/>
      <c r="AK44" s="419"/>
      <c r="AL44" s="419"/>
      <c r="AM44" s="491"/>
      <c r="AN44" s="72"/>
      <c r="AO44" s="72"/>
      <c r="AP44" s="72"/>
      <c r="AQ44" s="72"/>
      <c r="AR44" s="72"/>
      <c r="AS44" s="72"/>
      <c r="AT44" s="72"/>
      <c r="AU44" s="72"/>
    </row>
    <row r="45" spans="1:47" s="64" customFormat="1" ht="167.25" customHeight="1" x14ac:dyDescent="0.25">
      <c r="A45" s="419">
        <v>39</v>
      </c>
      <c r="B45" s="246" t="s">
        <v>139</v>
      </c>
      <c r="C45" s="568" t="s">
        <v>319</v>
      </c>
      <c r="D45" s="212" t="s">
        <v>4731</v>
      </c>
      <c r="E45" s="569"/>
      <c r="F45" s="490">
        <v>1</v>
      </c>
      <c r="G45" s="490">
        <v>24</v>
      </c>
      <c r="H45" s="490">
        <v>1</v>
      </c>
      <c r="I45" s="419"/>
      <c r="J45" s="419"/>
      <c r="K45" s="419"/>
      <c r="L45" s="419"/>
      <c r="M45" s="419"/>
      <c r="N45" s="419"/>
      <c r="O45" s="490">
        <v>1</v>
      </c>
      <c r="P45" s="490"/>
      <c r="Q45" s="490"/>
      <c r="R45" s="419"/>
      <c r="S45" s="419"/>
      <c r="T45" s="419"/>
      <c r="U45" s="419"/>
      <c r="V45" s="419"/>
      <c r="W45" s="490">
        <v>5</v>
      </c>
      <c r="X45" s="490"/>
      <c r="Y45" s="490"/>
      <c r="Z45" s="490"/>
      <c r="AA45" s="419"/>
      <c r="AB45" s="490">
        <v>1</v>
      </c>
      <c r="AC45" s="490"/>
      <c r="AD45" s="490"/>
      <c r="AE45" s="490"/>
      <c r="AF45" s="490">
        <v>2</v>
      </c>
      <c r="AG45" s="490">
        <v>2</v>
      </c>
      <c r="AH45" s="490">
        <v>6</v>
      </c>
      <c r="AI45" s="490"/>
      <c r="AJ45" s="419"/>
      <c r="AK45" s="419"/>
      <c r="AL45" s="419"/>
      <c r="AM45" s="491">
        <v>0</v>
      </c>
      <c r="AN45" s="72"/>
      <c r="AO45" s="72"/>
      <c r="AP45" s="72"/>
      <c r="AQ45" s="72"/>
      <c r="AR45" s="72"/>
      <c r="AS45" s="72"/>
      <c r="AT45" s="72"/>
      <c r="AU45" s="72"/>
    </row>
    <row r="46" spans="1:47" s="64" customFormat="1" ht="167.25" customHeight="1" x14ac:dyDescent="0.25">
      <c r="A46" s="419">
        <v>40</v>
      </c>
      <c r="B46" s="246" t="s">
        <v>2691</v>
      </c>
      <c r="C46" s="63" t="s">
        <v>425</v>
      </c>
      <c r="D46" s="246" t="s">
        <v>4732</v>
      </c>
      <c r="E46" s="569"/>
      <c r="F46" s="490">
        <v>1</v>
      </c>
      <c r="G46" s="490">
        <v>4</v>
      </c>
      <c r="H46" s="490">
        <v>1</v>
      </c>
      <c r="I46" s="419"/>
      <c r="J46" s="419"/>
      <c r="K46" s="419"/>
      <c r="L46" s="419"/>
      <c r="M46" s="419"/>
      <c r="N46" s="419"/>
      <c r="O46" s="490"/>
      <c r="P46" s="490"/>
      <c r="Q46" s="490"/>
      <c r="R46" s="419"/>
      <c r="S46" s="419"/>
      <c r="T46" s="419"/>
      <c r="U46" s="419"/>
      <c r="V46" s="419"/>
      <c r="W46" s="490"/>
      <c r="X46" s="490"/>
      <c r="Y46" s="490"/>
      <c r="Z46" s="490"/>
      <c r="AA46" s="419"/>
      <c r="AB46" s="490">
        <v>1</v>
      </c>
      <c r="AC46" s="490"/>
      <c r="AD46" s="490"/>
      <c r="AE46" s="490"/>
      <c r="AF46" s="490"/>
      <c r="AG46" s="490"/>
      <c r="AH46" s="490">
        <v>2</v>
      </c>
      <c r="AI46" s="490"/>
      <c r="AJ46" s="419"/>
      <c r="AK46" s="419"/>
      <c r="AL46" s="419"/>
      <c r="AM46" s="491">
        <v>0</v>
      </c>
      <c r="AN46" s="72"/>
      <c r="AO46" s="72"/>
      <c r="AP46" s="72"/>
      <c r="AQ46" s="72"/>
      <c r="AR46" s="72"/>
      <c r="AS46" s="72"/>
      <c r="AT46" s="72"/>
      <c r="AU46" s="72"/>
    </row>
    <row r="47" spans="1:47" s="64" customFormat="1" ht="115.5" customHeight="1" x14ac:dyDescent="0.25">
      <c r="A47" s="419">
        <v>41</v>
      </c>
      <c r="B47" s="66" t="s">
        <v>2691</v>
      </c>
      <c r="C47" s="123" t="s">
        <v>425</v>
      </c>
      <c r="D47" s="123" t="s">
        <v>3396</v>
      </c>
      <c r="E47" s="124" t="s">
        <v>408</v>
      </c>
      <c r="F47" s="485">
        <v>1</v>
      </c>
      <c r="G47" s="485">
        <v>100</v>
      </c>
      <c r="H47" s="485">
        <v>1</v>
      </c>
      <c r="I47" s="486"/>
      <c r="J47" s="486"/>
      <c r="K47" s="486"/>
      <c r="L47" s="486"/>
      <c r="M47" s="486"/>
      <c r="N47" s="486"/>
      <c r="O47" s="485"/>
      <c r="P47" s="485"/>
      <c r="Q47" s="485">
        <v>2</v>
      </c>
      <c r="R47" s="486"/>
      <c r="S47" s="486"/>
      <c r="T47" s="486"/>
      <c r="U47" s="486"/>
      <c r="V47" s="486"/>
      <c r="W47" s="485">
        <v>9</v>
      </c>
      <c r="X47" s="485"/>
      <c r="Y47" s="485">
        <v>2</v>
      </c>
      <c r="Z47" s="486"/>
      <c r="AA47" s="485">
        <v>1</v>
      </c>
      <c r="AB47" s="485">
        <v>1</v>
      </c>
      <c r="AC47" s="485"/>
      <c r="AD47" s="485"/>
      <c r="AE47" s="485">
        <v>10</v>
      </c>
      <c r="AF47" s="485"/>
      <c r="AG47" s="485"/>
      <c r="AH47" s="485">
        <v>14</v>
      </c>
      <c r="AI47" s="485"/>
      <c r="AJ47" s="486"/>
      <c r="AK47" s="486"/>
      <c r="AL47" s="486"/>
      <c r="AM47" s="488"/>
      <c r="AN47" s="18"/>
      <c r="AO47" s="18"/>
      <c r="AP47" s="18"/>
      <c r="AQ47" s="18"/>
      <c r="AR47" s="18"/>
      <c r="AS47" s="18"/>
      <c r="AT47" s="18"/>
      <c r="AU47" s="18"/>
    </row>
    <row r="48" spans="1:47" s="128" customFormat="1" ht="100.5" customHeight="1" x14ac:dyDescent="0.25">
      <c r="A48" s="420"/>
      <c r="B48" s="168" t="s">
        <v>1700</v>
      </c>
      <c r="C48" s="125" t="s">
        <v>425</v>
      </c>
      <c r="D48" s="125"/>
      <c r="E48" s="126"/>
      <c r="F48" s="489">
        <f t="shared" ref="F48:AM48" si="0">SUM(F7:F47)</f>
        <v>41</v>
      </c>
      <c r="G48" s="489">
        <f t="shared" si="0"/>
        <v>486</v>
      </c>
      <c r="H48" s="489">
        <f t="shared" si="0"/>
        <v>41</v>
      </c>
      <c r="I48" s="489">
        <f t="shared" si="0"/>
        <v>0</v>
      </c>
      <c r="J48" s="489">
        <f t="shared" si="0"/>
        <v>0</v>
      </c>
      <c r="K48" s="489">
        <f t="shared" si="0"/>
        <v>0</v>
      </c>
      <c r="L48" s="489">
        <f t="shared" si="0"/>
        <v>0</v>
      </c>
      <c r="M48" s="489">
        <f t="shared" si="0"/>
        <v>0</v>
      </c>
      <c r="N48" s="489">
        <f t="shared" si="0"/>
        <v>1</v>
      </c>
      <c r="O48" s="489">
        <f t="shared" si="0"/>
        <v>21</v>
      </c>
      <c r="P48" s="489">
        <f t="shared" si="0"/>
        <v>0</v>
      </c>
      <c r="Q48" s="489">
        <f t="shared" si="0"/>
        <v>2</v>
      </c>
      <c r="R48" s="489">
        <f t="shared" si="0"/>
        <v>0</v>
      </c>
      <c r="S48" s="489">
        <f t="shared" si="0"/>
        <v>0</v>
      </c>
      <c r="T48" s="489">
        <f t="shared" si="0"/>
        <v>0</v>
      </c>
      <c r="U48" s="489">
        <f t="shared" si="0"/>
        <v>0</v>
      </c>
      <c r="V48" s="489">
        <f t="shared" si="0"/>
        <v>0</v>
      </c>
      <c r="W48" s="489">
        <f t="shared" si="0"/>
        <v>73</v>
      </c>
      <c r="X48" s="489">
        <f t="shared" si="0"/>
        <v>0</v>
      </c>
      <c r="Y48" s="489">
        <f t="shared" si="0"/>
        <v>3</v>
      </c>
      <c r="Z48" s="489">
        <f t="shared" si="0"/>
        <v>2</v>
      </c>
      <c r="AA48" s="489">
        <f t="shared" si="0"/>
        <v>1</v>
      </c>
      <c r="AB48" s="489">
        <f t="shared" si="0"/>
        <v>41</v>
      </c>
      <c r="AC48" s="489">
        <f t="shared" si="0"/>
        <v>0</v>
      </c>
      <c r="AD48" s="489">
        <f t="shared" si="0"/>
        <v>0</v>
      </c>
      <c r="AE48" s="489">
        <f t="shared" si="0"/>
        <v>13</v>
      </c>
      <c r="AF48" s="489">
        <f t="shared" si="0"/>
        <v>21</v>
      </c>
      <c r="AG48" s="489">
        <f t="shared" si="0"/>
        <v>9</v>
      </c>
      <c r="AH48" s="489">
        <f t="shared" si="0"/>
        <v>93</v>
      </c>
      <c r="AI48" s="489">
        <f t="shared" si="0"/>
        <v>0</v>
      </c>
      <c r="AJ48" s="489">
        <f t="shared" si="0"/>
        <v>0</v>
      </c>
      <c r="AK48" s="489">
        <f t="shared" si="0"/>
        <v>0</v>
      </c>
      <c r="AL48" s="489">
        <f t="shared" si="0"/>
        <v>0</v>
      </c>
      <c r="AM48" s="489">
        <f t="shared" si="0"/>
        <v>0</v>
      </c>
      <c r="AN48" s="127"/>
      <c r="AO48" s="127"/>
      <c r="AP48" s="127"/>
      <c r="AQ48" s="127"/>
      <c r="AR48" s="127"/>
      <c r="AS48" s="127"/>
      <c r="AT48" s="127"/>
      <c r="AU48" s="127"/>
    </row>
    <row r="49" spans="1:47" s="244" customFormat="1" ht="100.5" customHeight="1" x14ac:dyDescent="0.3">
      <c r="A49" s="419">
        <v>42</v>
      </c>
      <c r="B49" s="246" t="s">
        <v>2696</v>
      </c>
      <c r="C49" s="242" t="s">
        <v>2697</v>
      </c>
      <c r="D49" s="242" t="s">
        <v>1753</v>
      </c>
      <c r="E49" s="242" t="s">
        <v>408</v>
      </c>
      <c r="F49" s="490">
        <v>1</v>
      </c>
      <c r="G49" s="490">
        <v>36</v>
      </c>
      <c r="H49" s="490">
        <v>4</v>
      </c>
      <c r="I49" s="419"/>
      <c r="J49" s="419"/>
      <c r="K49" s="419"/>
      <c r="L49" s="419"/>
      <c r="M49" s="419"/>
      <c r="N49" s="419"/>
      <c r="O49" s="490"/>
      <c r="P49" s="490"/>
      <c r="Q49" s="490"/>
      <c r="R49" s="419"/>
      <c r="S49" s="419"/>
      <c r="T49" s="419"/>
      <c r="U49" s="419"/>
      <c r="V49" s="419"/>
      <c r="W49" s="490">
        <v>4</v>
      </c>
      <c r="X49" s="490"/>
      <c r="Y49" s="490"/>
      <c r="Z49" s="419"/>
      <c r="AA49" s="490"/>
      <c r="AB49" s="490"/>
      <c r="AC49" s="490"/>
      <c r="AD49" s="490"/>
      <c r="AE49" s="490"/>
      <c r="AF49" s="490"/>
      <c r="AG49" s="490"/>
      <c r="AH49" s="490"/>
      <c r="AI49" s="490"/>
      <c r="AJ49" s="419"/>
      <c r="AK49" s="419"/>
      <c r="AL49" s="419"/>
      <c r="AM49" s="491"/>
      <c r="AN49" s="245"/>
      <c r="AO49" s="245"/>
      <c r="AP49" s="245"/>
      <c r="AQ49" s="245"/>
      <c r="AR49" s="245"/>
      <c r="AS49" s="245"/>
      <c r="AT49" s="245"/>
      <c r="AU49" s="245"/>
    </row>
    <row r="50" spans="1:47" s="24" customFormat="1" ht="78" customHeight="1" x14ac:dyDescent="0.3">
      <c r="A50" s="421"/>
      <c r="B50" s="169" t="s">
        <v>1697</v>
      </c>
      <c r="C50" s="170"/>
      <c r="D50" s="170"/>
      <c r="E50" s="171"/>
      <c r="F50" s="492">
        <f>F48+F49</f>
        <v>42</v>
      </c>
      <c r="G50" s="492">
        <f t="shared" ref="G50:AM50" si="1">G48+G49</f>
        <v>522</v>
      </c>
      <c r="H50" s="492">
        <f t="shared" si="1"/>
        <v>45</v>
      </c>
      <c r="I50" s="492">
        <f t="shared" si="1"/>
        <v>0</v>
      </c>
      <c r="J50" s="492">
        <f t="shared" si="1"/>
        <v>0</v>
      </c>
      <c r="K50" s="492">
        <f t="shared" si="1"/>
        <v>0</v>
      </c>
      <c r="L50" s="492">
        <f t="shared" si="1"/>
        <v>0</v>
      </c>
      <c r="M50" s="492">
        <f t="shared" si="1"/>
        <v>0</v>
      </c>
      <c r="N50" s="492">
        <f t="shared" si="1"/>
        <v>1</v>
      </c>
      <c r="O50" s="492">
        <f t="shared" si="1"/>
        <v>21</v>
      </c>
      <c r="P50" s="492">
        <f t="shared" si="1"/>
        <v>0</v>
      </c>
      <c r="Q50" s="492">
        <f t="shared" si="1"/>
        <v>2</v>
      </c>
      <c r="R50" s="492">
        <f t="shared" si="1"/>
        <v>0</v>
      </c>
      <c r="S50" s="492">
        <f t="shared" si="1"/>
        <v>0</v>
      </c>
      <c r="T50" s="492">
        <f t="shared" si="1"/>
        <v>0</v>
      </c>
      <c r="U50" s="492">
        <f t="shared" si="1"/>
        <v>0</v>
      </c>
      <c r="V50" s="492">
        <f t="shared" si="1"/>
        <v>0</v>
      </c>
      <c r="W50" s="492">
        <f t="shared" si="1"/>
        <v>77</v>
      </c>
      <c r="X50" s="492">
        <f t="shared" si="1"/>
        <v>0</v>
      </c>
      <c r="Y50" s="492">
        <f t="shared" si="1"/>
        <v>3</v>
      </c>
      <c r="Z50" s="492">
        <f t="shared" si="1"/>
        <v>2</v>
      </c>
      <c r="AA50" s="492">
        <f t="shared" si="1"/>
        <v>1</v>
      </c>
      <c r="AB50" s="492">
        <f t="shared" si="1"/>
        <v>41</v>
      </c>
      <c r="AC50" s="492">
        <f t="shared" si="1"/>
        <v>0</v>
      </c>
      <c r="AD50" s="492">
        <f t="shared" si="1"/>
        <v>0</v>
      </c>
      <c r="AE50" s="492">
        <f t="shared" si="1"/>
        <v>13</v>
      </c>
      <c r="AF50" s="492">
        <f t="shared" si="1"/>
        <v>21</v>
      </c>
      <c r="AG50" s="492">
        <f t="shared" si="1"/>
        <v>9</v>
      </c>
      <c r="AH50" s="492">
        <f t="shared" si="1"/>
        <v>93</v>
      </c>
      <c r="AI50" s="492">
        <f t="shared" si="1"/>
        <v>0</v>
      </c>
      <c r="AJ50" s="492">
        <f t="shared" si="1"/>
        <v>0</v>
      </c>
      <c r="AK50" s="492">
        <f t="shared" si="1"/>
        <v>0</v>
      </c>
      <c r="AL50" s="492">
        <f t="shared" si="1"/>
        <v>0</v>
      </c>
      <c r="AM50" s="492">
        <f t="shared" si="1"/>
        <v>0</v>
      </c>
      <c r="AN50" s="127"/>
      <c r="AO50" s="127"/>
      <c r="AP50" s="127"/>
      <c r="AQ50" s="127"/>
      <c r="AR50" s="127"/>
      <c r="AS50" s="127"/>
      <c r="AT50" s="127"/>
      <c r="AU50" s="127"/>
    </row>
    <row r="51" spans="1:47" ht="54.75" customHeight="1" x14ac:dyDescent="0.25">
      <c r="A51" s="890" t="s">
        <v>5468</v>
      </c>
      <c r="B51" s="890"/>
      <c r="C51" s="890"/>
      <c r="D51" s="890"/>
      <c r="E51" s="890"/>
      <c r="F51" s="890"/>
      <c r="G51" s="890"/>
      <c r="H51" s="890"/>
      <c r="I51" s="890"/>
      <c r="J51" s="890"/>
      <c r="K51" s="890"/>
      <c r="L51" s="890"/>
      <c r="M51" s="890"/>
      <c r="N51" s="890"/>
      <c r="O51" s="890"/>
      <c r="P51" s="890"/>
      <c r="Q51" s="890"/>
      <c r="R51" s="890"/>
      <c r="S51" s="890"/>
      <c r="T51" s="890"/>
      <c r="U51" s="890"/>
      <c r="V51" s="890"/>
      <c r="W51" s="890"/>
      <c r="X51" s="890"/>
      <c r="Y51" s="890"/>
      <c r="Z51" s="890"/>
      <c r="AA51" s="890"/>
      <c r="AB51" s="890"/>
      <c r="AC51" s="890"/>
      <c r="AD51" s="890"/>
      <c r="AE51" s="890"/>
      <c r="AF51" s="890"/>
      <c r="AG51" s="890"/>
      <c r="AH51" s="890"/>
      <c r="AI51" s="890"/>
      <c r="AJ51" s="890"/>
      <c r="AK51" s="890"/>
      <c r="AL51" s="890"/>
      <c r="AM51" s="890"/>
    </row>
    <row r="52" spans="1:47" s="70" customFormat="1" ht="54.75" customHeight="1" x14ac:dyDescent="0.25">
      <c r="A52" s="746"/>
      <c r="B52" s="746"/>
      <c r="C52" s="746"/>
      <c r="D52" s="746"/>
      <c r="E52" s="746"/>
      <c r="F52" s="746"/>
      <c r="G52" s="746"/>
      <c r="H52" s="746"/>
      <c r="I52" s="746"/>
      <c r="J52" s="746"/>
      <c r="K52" s="746"/>
      <c r="L52" s="746"/>
      <c r="M52" s="746"/>
      <c r="N52" s="746"/>
      <c r="O52" s="746"/>
      <c r="P52" s="746"/>
      <c r="Q52" s="746"/>
      <c r="R52" s="746"/>
      <c r="S52" s="746"/>
      <c r="T52" s="746"/>
      <c r="U52" s="746"/>
      <c r="V52" s="746"/>
      <c r="W52" s="746"/>
      <c r="X52" s="746"/>
      <c r="Y52" s="746"/>
      <c r="Z52" s="746"/>
      <c r="AA52" s="746"/>
      <c r="AB52" s="746"/>
      <c r="AC52" s="746"/>
      <c r="AD52" s="746"/>
      <c r="AE52" s="746"/>
      <c r="AF52" s="746"/>
      <c r="AG52" s="746"/>
      <c r="AH52" s="746"/>
      <c r="AI52" s="746"/>
      <c r="AJ52" s="746"/>
      <c r="AK52" s="746"/>
      <c r="AL52" s="746"/>
      <c r="AM52" s="746"/>
      <c r="AN52" s="72"/>
      <c r="AO52" s="72"/>
      <c r="AP52" s="72"/>
      <c r="AQ52" s="72"/>
      <c r="AR52" s="72"/>
      <c r="AS52" s="72"/>
      <c r="AT52" s="72"/>
      <c r="AU52" s="72"/>
    </row>
    <row r="53" spans="1:47" x14ac:dyDescent="0.25">
      <c r="B53" s="172" t="s">
        <v>37</v>
      </c>
      <c r="C53" s="173"/>
      <c r="D53" s="781" t="s">
        <v>4608</v>
      </c>
      <c r="E53" s="781"/>
      <c r="F53" s="173"/>
      <c r="H53" s="173"/>
      <c r="I53" s="173"/>
      <c r="J53" s="173"/>
      <c r="K53" s="173"/>
      <c r="L53" s="173"/>
      <c r="M53" s="173"/>
      <c r="N53" s="174"/>
      <c r="AI53" s="781"/>
      <c r="AJ53" s="781"/>
      <c r="AK53" s="781"/>
      <c r="AL53" s="781"/>
      <c r="AM53" s="781"/>
    </row>
    <row r="54" spans="1:47" x14ac:dyDescent="0.25">
      <c r="B54" s="172" t="s">
        <v>38</v>
      </c>
      <c r="D54" s="891" t="s">
        <v>56</v>
      </c>
      <c r="E54" s="891"/>
      <c r="F54" s="175"/>
      <c r="G54" s="175"/>
      <c r="H54" s="175"/>
      <c r="I54" s="175"/>
      <c r="J54" s="175"/>
      <c r="K54" s="176"/>
      <c r="L54" s="175"/>
      <c r="M54" s="175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893" t="s">
        <v>36</v>
      </c>
      <c r="AJ54" s="893"/>
      <c r="AK54" s="893"/>
      <c r="AL54" s="893"/>
      <c r="AM54" s="893"/>
    </row>
    <row r="55" spans="1:47" x14ac:dyDescent="0.25">
      <c r="B55" s="172"/>
      <c r="D55" s="178"/>
      <c r="E55" s="178"/>
      <c r="F55" s="173"/>
      <c r="G55" s="173"/>
      <c r="H55" s="173"/>
      <c r="I55" s="173"/>
      <c r="J55" s="179"/>
      <c r="K55" s="179"/>
      <c r="L55" s="179"/>
      <c r="M55" s="179"/>
    </row>
    <row r="56" spans="1:47" x14ac:dyDescent="0.25">
      <c r="B56" s="172" t="s">
        <v>32</v>
      </c>
      <c r="C56" s="173"/>
      <c r="D56" s="781" t="s">
        <v>4616</v>
      </c>
      <c r="E56" s="781"/>
      <c r="F56" s="173"/>
      <c r="G56" s="173"/>
      <c r="H56" s="173"/>
      <c r="I56" s="173"/>
      <c r="J56" s="179"/>
      <c r="K56" s="179"/>
      <c r="L56" s="179"/>
      <c r="M56" s="179"/>
      <c r="P56" s="781" t="s">
        <v>4617</v>
      </c>
      <c r="Q56" s="781"/>
      <c r="R56" s="781"/>
      <c r="S56" s="781"/>
      <c r="T56" s="781"/>
      <c r="U56" s="781"/>
      <c r="V56" s="781"/>
      <c r="W56" s="781"/>
      <c r="AI56" s="781"/>
      <c r="AJ56" s="781"/>
      <c r="AK56" s="781"/>
      <c r="AL56" s="781"/>
      <c r="AM56" s="781"/>
    </row>
    <row r="57" spans="1:47" x14ac:dyDescent="0.25">
      <c r="B57" s="172" t="s">
        <v>33</v>
      </c>
      <c r="D57" s="891" t="s">
        <v>40</v>
      </c>
      <c r="E57" s="891"/>
      <c r="F57" s="175"/>
      <c r="G57" s="892"/>
      <c r="H57" s="892"/>
      <c r="I57" s="892"/>
      <c r="J57" s="892"/>
      <c r="K57" s="892"/>
      <c r="L57" s="892"/>
      <c r="M57" s="892"/>
      <c r="N57" s="177"/>
      <c r="O57" s="177"/>
      <c r="P57" s="177"/>
      <c r="Q57" s="892" t="s">
        <v>42</v>
      </c>
      <c r="R57" s="892"/>
      <c r="S57" s="892"/>
      <c r="T57" s="892"/>
      <c r="U57" s="892"/>
      <c r="V57" s="892"/>
      <c r="W57" s="892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893" t="s">
        <v>36</v>
      </c>
      <c r="AJ57" s="893"/>
      <c r="AK57" s="893"/>
      <c r="AL57" s="893"/>
      <c r="AM57" s="893"/>
    </row>
    <row r="58" spans="1:47" x14ac:dyDescent="0.25">
      <c r="B58" s="172" t="s">
        <v>43</v>
      </c>
      <c r="F58" s="179"/>
      <c r="G58" s="173"/>
      <c r="H58" s="179"/>
      <c r="I58" s="173"/>
      <c r="J58" s="173"/>
      <c r="K58" s="173"/>
      <c r="L58" s="173"/>
      <c r="M58" s="173"/>
      <c r="N58" s="174"/>
      <c r="AI58" s="174"/>
    </row>
    <row r="59" spans="1:47" x14ac:dyDescent="0.25">
      <c r="B59" s="172" t="s">
        <v>41</v>
      </c>
      <c r="D59" s="781" t="s">
        <v>3272</v>
      </c>
      <c r="E59" s="781"/>
      <c r="F59" s="173"/>
      <c r="G59" s="173"/>
      <c r="H59" s="173"/>
      <c r="I59" s="173"/>
      <c r="K59" s="179"/>
      <c r="M59" s="895"/>
      <c r="N59" s="895"/>
      <c r="AG59" s="880" t="s">
        <v>5486</v>
      </c>
      <c r="AH59" s="880"/>
      <c r="AI59" s="880"/>
      <c r="AJ59" s="880"/>
      <c r="AK59" s="880"/>
      <c r="AL59" s="880"/>
      <c r="AM59" s="880"/>
      <c r="AN59" s="880"/>
      <c r="AO59" s="72"/>
      <c r="AP59" s="72"/>
    </row>
    <row r="60" spans="1:47" s="22" customFormat="1" ht="15.75" customHeight="1" x14ac:dyDescent="0.2">
      <c r="A60" s="177"/>
      <c r="B60" s="180"/>
      <c r="C60" s="177"/>
      <c r="D60" s="181" t="s">
        <v>45</v>
      </c>
      <c r="E60" s="182"/>
      <c r="F60" s="183"/>
      <c r="G60" s="183"/>
      <c r="H60" s="183"/>
      <c r="I60" s="183"/>
      <c r="J60" s="176"/>
      <c r="K60" s="176"/>
      <c r="L60" s="176"/>
      <c r="M60" s="176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84" t="s">
        <v>46</v>
      </c>
      <c r="AJ60" s="184"/>
      <c r="AK60" s="184"/>
      <c r="AL60" s="184"/>
      <c r="AM60" s="184"/>
      <c r="AN60" s="146"/>
      <c r="AO60" s="146"/>
      <c r="AP60" s="146"/>
      <c r="AQ60" s="146"/>
      <c r="AR60" s="146"/>
      <c r="AS60" s="146"/>
      <c r="AT60" s="146"/>
      <c r="AU60" s="146"/>
    </row>
    <row r="61" spans="1:47" x14ac:dyDescent="0.25">
      <c r="D61" s="185"/>
      <c r="E61" s="185"/>
    </row>
  </sheetData>
  <mergeCells count="56">
    <mergeCell ref="R4:R5"/>
    <mergeCell ref="Q4:Q5"/>
    <mergeCell ref="AC4:AC5"/>
    <mergeCell ref="S4:S5"/>
    <mergeCell ref="T4:T5"/>
    <mergeCell ref="U4:U5"/>
    <mergeCell ref="V4:V5"/>
    <mergeCell ref="W4:W5"/>
    <mergeCell ref="P56:W56"/>
    <mergeCell ref="AG1:AM1"/>
    <mergeCell ref="A3:A5"/>
    <mergeCell ref="B3:B5"/>
    <mergeCell ref="C3:C5"/>
    <mergeCell ref="D3:D5"/>
    <mergeCell ref="E3:E5"/>
    <mergeCell ref="F3:F5"/>
    <mergeCell ref="G3:H4"/>
    <mergeCell ref="I3:AM3"/>
    <mergeCell ref="I4:I5"/>
    <mergeCell ref="J4:J5"/>
    <mergeCell ref="K4:K5"/>
    <mergeCell ref="L4:L5"/>
    <mergeCell ref="M4:M5"/>
    <mergeCell ref="Z4:Z5"/>
    <mergeCell ref="AL4:AL5"/>
    <mergeCell ref="O4:O5"/>
    <mergeCell ref="D59:E59"/>
    <mergeCell ref="M59:N59"/>
    <mergeCell ref="AE4:AE5"/>
    <mergeCell ref="AF4:AF5"/>
    <mergeCell ref="AH4:AH5"/>
    <mergeCell ref="AI4:AI5"/>
    <mergeCell ref="AJ4:AJ5"/>
    <mergeCell ref="X4:X5"/>
    <mergeCell ref="Y4:Y5"/>
    <mergeCell ref="AA4:AA5"/>
    <mergeCell ref="AB4:AB5"/>
    <mergeCell ref="AD4:AD5"/>
    <mergeCell ref="N4:N5"/>
    <mergeCell ref="P4:P5"/>
    <mergeCell ref="AG59:AN59"/>
    <mergeCell ref="A51:AM51"/>
    <mergeCell ref="A2:AM2"/>
    <mergeCell ref="D56:E56"/>
    <mergeCell ref="AI56:AM56"/>
    <mergeCell ref="D57:E57"/>
    <mergeCell ref="G57:M57"/>
    <mergeCell ref="Q57:W57"/>
    <mergeCell ref="AI57:AM57"/>
    <mergeCell ref="AM4:AM5"/>
    <mergeCell ref="D53:E53"/>
    <mergeCell ref="AI53:AM53"/>
    <mergeCell ref="D54:E54"/>
    <mergeCell ref="AI54:AM54"/>
    <mergeCell ref="AG4:AG5"/>
    <mergeCell ref="AK4:AK5"/>
  </mergeCells>
  <printOptions horizontalCentered="1"/>
  <pageMargins left="0.59055118110236227" right="0.59055118110236227" top="1.1811023622047245" bottom="0.55118110236220474" header="0.31496062992125984" footer="0.31496062992125984"/>
  <pageSetup paperSize="9" scale="50" firstPageNumber="64" fitToHeight="0" orientation="landscape" useFirstPageNumber="1" r:id="rId1"/>
  <headerFooter scaleWithDoc="0">
    <oddHeader>&amp;C&amp;P</oddHeader>
  </headerFooter>
  <rowBreaks count="2" manualBreakCount="2">
    <brk id="43" max="39" man="1"/>
    <brk id="48" max="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23</vt:i4>
      </vt:variant>
    </vt:vector>
  </HeadingPairs>
  <TitlesOfParts>
    <vt:vector size="40" baseType="lpstr">
      <vt:lpstr>Раздел I Таблица 1 и 2</vt:lpstr>
      <vt:lpstr>Раздел I Таблица 3</vt:lpstr>
      <vt:lpstr>Раздел I Таблица 4</vt:lpstr>
      <vt:lpstr>Раздел I Таблица 5</vt:lpstr>
      <vt:lpstr>Раздел I Таблица 6</vt:lpstr>
      <vt:lpstr>Раздел II</vt:lpstr>
      <vt:lpstr>Раздел III Таблица 1</vt:lpstr>
      <vt:lpstr>Раздел III Таблица 2</vt:lpstr>
      <vt:lpstr>Раздел III Таблица 3</vt:lpstr>
      <vt:lpstr>Раздел III Таблица 4</vt:lpstr>
      <vt:lpstr>Раздел III Таблица 5</vt:lpstr>
      <vt:lpstr>Раздел IV Таблица </vt:lpstr>
      <vt:lpstr>Раздел V Таблица 1</vt:lpstr>
      <vt:lpstr>Раздел V Таблица 2</vt:lpstr>
      <vt:lpstr>Раздел V Таблица 3</vt:lpstr>
      <vt:lpstr>Раздел VI</vt:lpstr>
      <vt:lpstr>Лист1</vt:lpstr>
      <vt:lpstr>'Раздел I Таблица 3'!Заголовки_для_печати</vt:lpstr>
      <vt:lpstr>'Раздел I Таблица 4'!Заголовки_для_печати</vt:lpstr>
      <vt:lpstr>'Раздел I Таблица 5'!Заголовки_для_печати</vt:lpstr>
      <vt:lpstr>'Раздел I Таблица 6'!Заголовки_для_печати</vt:lpstr>
      <vt:lpstr>'Раздел II'!Заголовки_для_печати</vt:lpstr>
      <vt:lpstr>'Раздел III Таблица 1'!Заголовки_для_печати</vt:lpstr>
      <vt:lpstr>'Раздел III Таблица 2'!Заголовки_для_печати</vt:lpstr>
      <vt:lpstr>'Раздел III Таблица 3'!Заголовки_для_печати</vt:lpstr>
      <vt:lpstr>'Раздел III Таблица 4'!Заголовки_для_печати</vt:lpstr>
      <vt:lpstr>'Раздел III Таблица 5'!Заголовки_для_печати</vt:lpstr>
      <vt:lpstr>'Раздел IV Таблица '!Заголовки_для_печати</vt:lpstr>
      <vt:lpstr>'Раздел I Таблица 1 и 2'!Область_печати</vt:lpstr>
      <vt:lpstr>'Раздел I Таблица 4'!Область_печати</vt:lpstr>
      <vt:lpstr>'Раздел II'!Область_печати</vt:lpstr>
      <vt:lpstr>'Раздел III Таблица 1'!Область_печати</vt:lpstr>
      <vt:lpstr>'Раздел III Таблица 2'!Область_печати</vt:lpstr>
      <vt:lpstr>'Раздел III Таблица 3'!Область_печати</vt:lpstr>
      <vt:lpstr>'Раздел III Таблица 4'!Область_печати</vt:lpstr>
      <vt:lpstr>'Раздел III Таблица 5'!Область_печати</vt:lpstr>
      <vt:lpstr>'Раздел IV Таблица '!Область_печати</vt:lpstr>
      <vt:lpstr>'Раздел V Таблица 1'!Область_печати</vt:lpstr>
      <vt:lpstr>'Раздел V Таблица 2'!Область_печати</vt:lpstr>
      <vt:lpstr>'Раздел V Таблица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2019-09-13T10:59:10Z</dcterms:modified>
</cp:coreProperties>
</file>